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84" yWindow="144" windowWidth="14628" windowHeight="8736" tabRatio="962" firstSheet="28" activeTab="40"/>
  </bookViews>
  <sheets>
    <sheet name="pagca41" sheetId="29" r:id="rId1"/>
    <sheet name="pagca41a" sheetId="28" r:id="rId2"/>
    <sheet name="Feuil30" sheetId="30" r:id="rId3"/>
    <sheet name="pagca42" sheetId="27" r:id="rId4"/>
    <sheet name="Feuil31" sheetId="31" r:id="rId5"/>
    <sheet name="pagca43" sheetId="26" r:id="rId6"/>
    <sheet name="pagca44" sheetId="25" r:id="rId7"/>
    <sheet name="pagca45" sheetId="24" r:id="rId8"/>
    <sheet name="Feuil32" sheetId="32" r:id="rId9"/>
    <sheet name="pagca46" sheetId="23" r:id="rId10"/>
    <sheet name="pagca47" sheetId="22" r:id="rId11"/>
    <sheet name="Feuil33" sheetId="33" r:id="rId12"/>
    <sheet name="Feuil34" sheetId="34" r:id="rId13"/>
    <sheet name="pagca48" sheetId="21" r:id="rId14"/>
    <sheet name="pagca410" sheetId="19" r:id="rId15"/>
    <sheet name="Feuil35" sheetId="35" r:id="rId16"/>
    <sheet name="pagca412" sheetId="17" r:id="rId17"/>
    <sheet name="pagca414" sheetId="15" r:id="rId18"/>
    <sheet name="pagca416" sheetId="13" r:id="rId19"/>
    <sheet name="Feuil36" sheetId="36" r:id="rId20"/>
    <sheet name="Feuil2" sheetId="38" r:id="rId21"/>
    <sheet name="Feuil3" sheetId="39" r:id="rId22"/>
    <sheet name="Feuil4" sheetId="40" r:id="rId23"/>
    <sheet name="Feuil5" sheetId="41" r:id="rId24"/>
    <sheet name="pagca424" sheetId="12" r:id="rId25"/>
    <sheet name="pagca426" sheetId="10" r:id="rId26"/>
    <sheet name="pagca426a" sheetId="9" r:id="rId27"/>
    <sheet name="pagca427" sheetId="8" r:id="rId28"/>
    <sheet name="pagca427a" sheetId="7" r:id="rId29"/>
    <sheet name="Feuil6" sheetId="42" r:id="rId30"/>
    <sheet name="pagca428" sheetId="6" r:id="rId31"/>
    <sheet name="Feuil7" sheetId="43" r:id="rId32"/>
    <sheet name="Feuil8" sheetId="44" r:id="rId33"/>
    <sheet name="pagca433" sheetId="5" r:id="rId34"/>
    <sheet name="Feuil9" sheetId="45" r:id="rId35"/>
    <sheet name="Feuil10" sheetId="46" r:id="rId36"/>
    <sheet name="Feuil1" sheetId="37" r:id="rId37"/>
    <sheet name="Feuil11" sheetId="47" r:id="rId38"/>
    <sheet name="pagca436" sheetId="3" r:id="rId39"/>
    <sheet name="Feuil12" sheetId="48" r:id="rId40"/>
    <sheet name="pagca437" sheetId="2" r:id="rId41"/>
    <sheet name="Feuil13" sheetId="49" r:id="rId42"/>
  </sheets>
  <definedNames>
    <definedName name="______________________________val10">#REF!</definedName>
    <definedName name="______________________________val11">#REF!</definedName>
    <definedName name="______________________________val12">#REF!</definedName>
    <definedName name="______________________________val13">#REF!</definedName>
    <definedName name="______________________________val14">#REF!</definedName>
    <definedName name="______________________________val9">#REF!</definedName>
    <definedName name="_____________________________val10" localSheetId="0">#REF!</definedName>
    <definedName name="_____________________________val11" localSheetId="0">#REF!</definedName>
    <definedName name="_____________________________val12" localSheetId="0">#REF!</definedName>
    <definedName name="_____________________________val13" localSheetId="0">#REF!</definedName>
    <definedName name="_____________________________val14" localSheetId="0">#REF!</definedName>
    <definedName name="_____________________________val9" localSheetId="0">#REF!</definedName>
    <definedName name="____________________________val1">#REF!</definedName>
    <definedName name="____________________________val10">#REF!</definedName>
    <definedName name="____________________________val11">#REF!</definedName>
    <definedName name="____________________________val12">#REF!</definedName>
    <definedName name="____________________________val12763">#REF!</definedName>
    <definedName name="____________________________val13">#REF!</definedName>
    <definedName name="____________________________val14">#REF!</definedName>
    <definedName name="____________________________val15">#REF!</definedName>
    <definedName name="____________________________val2">#REF!</definedName>
    <definedName name="____________________________val22763">#REF!</definedName>
    <definedName name="____________________________val3">#REF!</definedName>
    <definedName name="____________________________val32763">#REF!</definedName>
    <definedName name="____________________________val4">#REF!</definedName>
    <definedName name="____________________________val5">#REF!</definedName>
    <definedName name="____________________________val50">#REF!</definedName>
    <definedName name="____________________________val52">#REF!</definedName>
    <definedName name="____________________________val53">#REF!</definedName>
    <definedName name="____________________________val6">#REF!</definedName>
    <definedName name="____________________________val7">#REF!</definedName>
    <definedName name="____________________________val8">#REF!</definedName>
    <definedName name="____________________________val9">#REF!</definedName>
    <definedName name="____________________________vil5">#REF!</definedName>
    <definedName name="____________________________vil6">#REF!</definedName>
    <definedName name="___________________________val1">#REF!</definedName>
    <definedName name="___________________________val10" localSheetId="1">#REF!</definedName>
    <definedName name="___________________________val11" localSheetId="1">#REF!</definedName>
    <definedName name="___________________________val12" localSheetId="1">#REF!</definedName>
    <definedName name="___________________________val12763">#REF!</definedName>
    <definedName name="___________________________val13" localSheetId="1">#REF!</definedName>
    <definedName name="___________________________val14" localSheetId="1">#REF!</definedName>
    <definedName name="___________________________val15">#REF!</definedName>
    <definedName name="___________________________val2">#REF!</definedName>
    <definedName name="___________________________val22763">#REF!</definedName>
    <definedName name="___________________________val3">#REF!</definedName>
    <definedName name="___________________________val32763">#REF!</definedName>
    <definedName name="___________________________val4">#REF!</definedName>
    <definedName name="___________________________val5">#REF!</definedName>
    <definedName name="___________________________val50">#REF!</definedName>
    <definedName name="___________________________val52">#REF!</definedName>
    <definedName name="___________________________val53">#REF!</definedName>
    <definedName name="___________________________val6">#REF!</definedName>
    <definedName name="___________________________val7">#REF!</definedName>
    <definedName name="___________________________val8">#REF!</definedName>
    <definedName name="___________________________val9" localSheetId="1">#REF!</definedName>
    <definedName name="___________________________vil5">#REF!</definedName>
    <definedName name="___________________________vil6">#REF!</definedName>
    <definedName name="__________________________val1">#REF!</definedName>
    <definedName name="__________________________val10">#REF!</definedName>
    <definedName name="__________________________val11">#REF!</definedName>
    <definedName name="__________________________val12">#REF!</definedName>
    <definedName name="__________________________val12763">#REF!</definedName>
    <definedName name="__________________________val13">#REF!</definedName>
    <definedName name="__________________________val14">#REF!</definedName>
    <definedName name="__________________________val15">#REF!</definedName>
    <definedName name="__________________________val2">#REF!</definedName>
    <definedName name="__________________________val22763">#REF!</definedName>
    <definedName name="__________________________val3">#REF!</definedName>
    <definedName name="__________________________val32763">#REF!</definedName>
    <definedName name="__________________________val4">#REF!</definedName>
    <definedName name="__________________________val5">#REF!</definedName>
    <definedName name="__________________________val50">#REF!</definedName>
    <definedName name="__________________________val52">#REF!</definedName>
    <definedName name="__________________________val53">#REF!</definedName>
    <definedName name="__________________________val6">#REF!</definedName>
    <definedName name="__________________________val7">#REF!</definedName>
    <definedName name="__________________________val8">#REF!</definedName>
    <definedName name="__________________________val9">#REF!</definedName>
    <definedName name="__________________________vil5">#REF!</definedName>
    <definedName name="__________________________vil6">#REF!</definedName>
    <definedName name="_________________________val1">#REF!</definedName>
    <definedName name="_________________________val10">#REF!</definedName>
    <definedName name="_________________________val11">#REF!</definedName>
    <definedName name="_________________________val12">#REF!</definedName>
    <definedName name="_________________________val12763">#REF!</definedName>
    <definedName name="_________________________val13">#REF!</definedName>
    <definedName name="_________________________val14">#REF!</definedName>
    <definedName name="_________________________val15">#REF!</definedName>
    <definedName name="_________________________val2">#REF!</definedName>
    <definedName name="_________________________val22763">#REF!</definedName>
    <definedName name="_________________________val3">#REF!</definedName>
    <definedName name="_________________________val32763">#REF!</definedName>
    <definedName name="_________________________val4">#REF!</definedName>
    <definedName name="_________________________val5">#REF!</definedName>
    <definedName name="_________________________val50">#REF!</definedName>
    <definedName name="_________________________val52">#REF!</definedName>
    <definedName name="_________________________val53">#REF!</definedName>
    <definedName name="_________________________val6">#REF!</definedName>
    <definedName name="_________________________val7">#REF!</definedName>
    <definedName name="_________________________val8">#REF!</definedName>
    <definedName name="_________________________val9">#REF!</definedName>
    <definedName name="_________________________vil5">#REF!</definedName>
    <definedName name="_________________________vil6">#REF!</definedName>
    <definedName name="________________________val1">#REF!</definedName>
    <definedName name="________________________val10">#REF!</definedName>
    <definedName name="________________________val11">#REF!</definedName>
    <definedName name="________________________val12">#REF!</definedName>
    <definedName name="________________________val12763">#REF!</definedName>
    <definedName name="________________________val13">#REF!</definedName>
    <definedName name="________________________val14">#REF!</definedName>
    <definedName name="________________________val15">#REF!</definedName>
    <definedName name="________________________val2">#REF!</definedName>
    <definedName name="________________________val22763">#REF!</definedName>
    <definedName name="________________________val3">#REF!</definedName>
    <definedName name="________________________val32763">#REF!</definedName>
    <definedName name="________________________val4">#REF!</definedName>
    <definedName name="________________________val5">#REF!</definedName>
    <definedName name="________________________val50">#REF!</definedName>
    <definedName name="________________________val52">#REF!</definedName>
    <definedName name="________________________val53">#REF!</definedName>
    <definedName name="________________________val6">#REF!</definedName>
    <definedName name="________________________val7">#REF!</definedName>
    <definedName name="________________________val8">#REF!</definedName>
    <definedName name="________________________val9">#REF!</definedName>
    <definedName name="________________________vil5">#REF!</definedName>
    <definedName name="________________________vil6">#REF!</definedName>
    <definedName name="_______________________val1">#REF!</definedName>
    <definedName name="_______________________val10">#REF!</definedName>
    <definedName name="_______________________val11">#REF!</definedName>
    <definedName name="_______________________val12">#REF!</definedName>
    <definedName name="_______________________val12763">#REF!</definedName>
    <definedName name="_______________________val13">#REF!</definedName>
    <definedName name="_______________________val14">#REF!</definedName>
    <definedName name="_______________________val15">#REF!</definedName>
    <definedName name="_______________________val2">#REF!</definedName>
    <definedName name="_______________________val22763">#REF!</definedName>
    <definedName name="_______________________val3">#REF!</definedName>
    <definedName name="_______________________val32763">#REF!</definedName>
    <definedName name="_______________________val4">#REF!</definedName>
    <definedName name="_______________________val5">#REF!</definedName>
    <definedName name="_______________________val50">#REF!</definedName>
    <definedName name="_______________________val52">#REF!</definedName>
    <definedName name="_______________________val53">#REF!</definedName>
    <definedName name="_______________________val6">#REF!</definedName>
    <definedName name="_______________________val7">#REF!</definedName>
    <definedName name="_______________________val8">#REF!</definedName>
    <definedName name="_______________________val9">#REF!</definedName>
    <definedName name="_______________________vil5">#REF!</definedName>
    <definedName name="_______________________vil6">#REF!</definedName>
    <definedName name="______________________val1">#REF!</definedName>
    <definedName name="______________________val10">#REF!</definedName>
    <definedName name="______________________val11">#REF!</definedName>
    <definedName name="______________________val12">#REF!</definedName>
    <definedName name="______________________val12763">#REF!</definedName>
    <definedName name="______________________val13">#REF!</definedName>
    <definedName name="______________________val14">#REF!</definedName>
    <definedName name="______________________val15">#REF!</definedName>
    <definedName name="______________________val2">#REF!</definedName>
    <definedName name="______________________val22763">#REF!</definedName>
    <definedName name="______________________val3">#REF!</definedName>
    <definedName name="______________________val32763">#REF!</definedName>
    <definedName name="______________________val4">#REF!</definedName>
    <definedName name="______________________val5">#REF!</definedName>
    <definedName name="______________________val50">#REF!</definedName>
    <definedName name="______________________val52">#REF!</definedName>
    <definedName name="______________________val53">#REF!</definedName>
    <definedName name="______________________val6">#REF!</definedName>
    <definedName name="______________________val7">#REF!</definedName>
    <definedName name="______________________val8">#REF!</definedName>
    <definedName name="______________________val9">#REF!</definedName>
    <definedName name="______________________vil5">#REF!</definedName>
    <definedName name="______________________vil6">#REF!</definedName>
    <definedName name="_____________________val1">#REF!</definedName>
    <definedName name="_____________________val10">#REF!</definedName>
    <definedName name="_____________________val11">#REF!</definedName>
    <definedName name="_____________________val12">#REF!</definedName>
    <definedName name="_____________________val12763">#REF!</definedName>
    <definedName name="_____________________val13">#REF!</definedName>
    <definedName name="_____________________val14">#REF!</definedName>
    <definedName name="_____________________val15">#REF!</definedName>
    <definedName name="_____________________val2">#REF!</definedName>
    <definedName name="_____________________val22763">#REF!</definedName>
    <definedName name="_____________________val3">#REF!</definedName>
    <definedName name="_____________________val32763">#REF!</definedName>
    <definedName name="_____________________val4">#REF!</definedName>
    <definedName name="_____________________val5">#REF!</definedName>
    <definedName name="_____________________val50">#REF!</definedName>
    <definedName name="_____________________val52">#REF!</definedName>
    <definedName name="_____________________val53">#REF!</definedName>
    <definedName name="_____________________val6">#REF!</definedName>
    <definedName name="_____________________val7">#REF!</definedName>
    <definedName name="_____________________val8">#REF!</definedName>
    <definedName name="_____________________val9">#REF!</definedName>
    <definedName name="_____________________vil5">#REF!</definedName>
    <definedName name="_____________________vil6">#REF!</definedName>
    <definedName name="____________________val1">#REF!</definedName>
    <definedName name="____________________val10">#REF!</definedName>
    <definedName name="____________________val11">#REF!</definedName>
    <definedName name="____________________val12">#REF!</definedName>
    <definedName name="____________________val12763">#REF!</definedName>
    <definedName name="____________________val13">#REF!</definedName>
    <definedName name="____________________val14">#REF!</definedName>
    <definedName name="____________________val15">#REF!</definedName>
    <definedName name="____________________val2">#REF!</definedName>
    <definedName name="____________________val22763">#REF!</definedName>
    <definedName name="____________________val3">#REF!</definedName>
    <definedName name="____________________val32763">#REF!</definedName>
    <definedName name="____________________val4">#REF!</definedName>
    <definedName name="____________________val5">#REF!</definedName>
    <definedName name="____________________val50">#REF!</definedName>
    <definedName name="____________________val52">#REF!</definedName>
    <definedName name="____________________val53">#REF!</definedName>
    <definedName name="____________________val6">#REF!</definedName>
    <definedName name="____________________val7">#REF!</definedName>
    <definedName name="____________________val8">#REF!</definedName>
    <definedName name="____________________val9">#REF!</definedName>
    <definedName name="____________________vil5">#REF!</definedName>
    <definedName name="____________________vil6">#REF!</definedName>
    <definedName name="___________________val1">#REF!</definedName>
    <definedName name="___________________val10">#REF!</definedName>
    <definedName name="___________________val11">#REF!</definedName>
    <definedName name="___________________val12">#REF!</definedName>
    <definedName name="___________________val12763">#REF!</definedName>
    <definedName name="___________________val13">#REF!</definedName>
    <definedName name="___________________val14">#REF!</definedName>
    <definedName name="___________________val15">#REF!</definedName>
    <definedName name="___________________val2">#REF!</definedName>
    <definedName name="___________________val22763">#REF!</definedName>
    <definedName name="___________________val3">#REF!</definedName>
    <definedName name="___________________val32763">#REF!</definedName>
    <definedName name="___________________val4">#REF!</definedName>
    <definedName name="___________________val5">#REF!</definedName>
    <definedName name="___________________val50">#REF!</definedName>
    <definedName name="___________________val52">#REF!</definedName>
    <definedName name="___________________val53">#REF!</definedName>
    <definedName name="___________________val6">#REF!</definedName>
    <definedName name="___________________val7">#REF!</definedName>
    <definedName name="___________________val8">#REF!</definedName>
    <definedName name="___________________val9">#REF!</definedName>
    <definedName name="___________________vil5">#REF!</definedName>
    <definedName name="___________________vil6">#REF!</definedName>
    <definedName name="__________________val1">#REF!</definedName>
    <definedName name="__________________val10">#REF!</definedName>
    <definedName name="__________________val11">#REF!</definedName>
    <definedName name="__________________val12">#REF!</definedName>
    <definedName name="__________________val12763">#REF!</definedName>
    <definedName name="__________________val13">#REF!</definedName>
    <definedName name="__________________val14">#REF!</definedName>
    <definedName name="__________________val15">#REF!</definedName>
    <definedName name="__________________val2">#REF!</definedName>
    <definedName name="__________________val22763">#REF!</definedName>
    <definedName name="__________________val3">#REF!</definedName>
    <definedName name="__________________val32763">#REF!</definedName>
    <definedName name="__________________val4">#REF!</definedName>
    <definedName name="__________________val5">#REF!</definedName>
    <definedName name="__________________val50">#REF!</definedName>
    <definedName name="__________________val52">#REF!</definedName>
    <definedName name="__________________val53">#REF!</definedName>
    <definedName name="__________________val6">#REF!</definedName>
    <definedName name="__________________val7">#REF!</definedName>
    <definedName name="__________________val8">#REF!</definedName>
    <definedName name="__________________val9">#REF!</definedName>
    <definedName name="__________________vil5">#REF!</definedName>
    <definedName name="__________________vil6">#REF!</definedName>
    <definedName name="_________________val1">#REF!</definedName>
    <definedName name="_________________val10">#REF!</definedName>
    <definedName name="_________________val11">#REF!</definedName>
    <definedName name="_________________val12">#REF!</definedName>
    <definedName name="_________________val12763">#REF!</definedName>
    <definedName name="_________________val13">#REF!</definedName>
    <definedName name="_________________val14">#REF!</definedName>
    <definedName name="_________________val15">#REF!</definedName>
    <definedName name="_________________val2">#REF!</definedName>
    <definedName name="_________________val22763">#REF!</definedName>
    <definedName name="_________________val3">#REF!</definedName>
    <definedName name="_________________val32763">#REF!</definedName>
    <definedName name="_________________val4">#REF!</definedName>
    <definedName name="_________________val5">#REF!</definedName>
    <definedName name="_________________val50">#REF!</definedName>
    <definedName name="_________________val52">#REF!</definedName>
    <definedName name="_________________val53">#REF!</definedName>
    <definedName name="_________________val6">#REF!</definedName>
    <definedName name="_________________val7">#REF!</definedName>
    <definedName name="_________________val8">#REF!</definedName>
    <definedName name="_________________val9">#REF!</definedName>
    <definedName name="_________________vil5">#REF!</definedName>
    <definedName name="_________________vil6">#REF!</definedName>
    <definedName name="________________val1">#REF!</definedName>
    <definedName name="________________val10">#REF!</definedName>
    <definedName name="________________val11">#REF!</definedName>
    <definedName name="________________val12">#REF!</definedName>
    <definedName name="________________val12763">#REF!</definedName>
    <definedName name="________________val13">#REF!</definedName>
    <definedName name="________________val14">#REF!</definedName>
    <definedName name="________________val15">#REF!</definedName>
    <definedName name="________________val2">#REF!</definedName>
    <definedName name="________________val22763">#REF!</definedName>
    <definedName name="________________val3">#REF!</definedName>
    <definedName name="________________val32763">#REF!</definedName>
    <definedName name="________________val4">#REF!</definedName>
    <definedName name="________________val5">#REF!</definedName>
    <definedName name="________________val50">#REF!</definedName>
    <definedName name="________________val52">#REF!</definedName>
    <definedName name="________________val53">#REF!</definedName>
    <definedName name="________________val6">#REF!</definedName>
    <definedName name="________________val7">#REF!</definedName>
    <definedName name="________________val8">#REF!</definedName>
    <definedName name="________________val9">#REF!</definedName>
    <definedName name="________________vil5">#REF!</definedName>
    <definedName name="________________vil6">#REF!</definedName>
    <definedName name="_______________val1">#REF!</definedName>
    <definedName name="_______________val10">#REF!</definedName>
    <definedName name="_______________val11">#REF!</definedName>
    <definedName name="_______________val12">#REF!</definedName>
    <definedName name="_______________val12763">#REF!</definedName>
    <definedName name="_______________val13">#REF!</definedName>
    <definedName name="_______________val14">#REF!</definedName>
    <definedName name="_______________val15">#REF!</definedName>
    <definedName name="_______________val2">#REF!</definedName>
    <definedName name="_______________val22763">#REF!</definedName>
    <definedName name="_______________val3">#REF!</definedName>
    <definedName name="_______________val32763">#REF!</definedName>
    <definedName name="_______________val4">#REF!</definedName>
    <definedName name="_______________val5">#REF!</definedName>
    <definedName name="_______________val50">#REF!</definedName>
    <definedName name="_______________val52">#REF!</definedName>
    <definedName name="_______________val53">#REF!</definedName>
    <definedName name="_______________val6">#REF!</definedName>
    <definedName name="_______________val7">#REF!</definedName>
    <definedName name="_______________val8">#REF!</definedName>
    <definedName name="_______________val9">#REF!</definedName>
    <definedName name="_______________vil5">#REF!</definedName>
    <definedName name="_______________vil6">#REF!</definedName>
    <definedName name="______________val1">#REF!</definedName>
    <definedName name="______________val10">#REF!</definedName>
    <definedName name="______________val11">#REF!</definedName>
    <definedName name="______________val12">#REF!</definedName>
    <definedName name="______________val12763">#REF!</definedName>
    <definedName name="______________val13">#REF!</definedName>
    <definedName name="______________val14">#REF!</definedName>
    <definedName name="______________val15">#REF!</definedName>
    <definedName name="______________val2">#REF!</definedName>
    <definedName name="______________val22763">#REF!</definedName>
    <definedName name="______________val3">#REF!</definedName>
    <definedName name="______________val32763">#REF!</definedName>
    <definedName name="______________val4">#REF!</definedName>
    <definedName name="______________val5">#REF!</definedName>
    <definedName name="______________val50">#REF!</definedName>
    <definedName name="______________val52">#REF!</definedName>
    <definedName name="______________val53">#REF!</definedName>
    <definedName name="______________val6">#REF!</definedName>
    <definedName name="______________val7">#REF!</definedName>
    <definedName name="______________val8">#REF!</definedName>
    <definedName name="______________val9">#REF!</definedName>
    <definedName name="______________vil5">#REF!</definedName>
    <definedName name="______________vil6">#REF!</definedName>
    <definedName name="_____________val1">#REF!</definedName>
    <definedName name="_____________val10">#REF!</definedName>
    <definedName name="_____________val11">#REF!</definedName>
    <definedName name="_____________val12">#REF!</definedName>
    <definedName name="_____________val12763">#REF!</definedName>
    <definedName name="_____________val13">#REF!</definedName>
    <definedName name="_____________val14">#REF!</definedName>
    <definedName name="_____________val15">#REF!</definedName>
    <definedName name="_____________val2">#REF!</definedName>
    <definedName name="_____________val22763">#REF!</definedName>
    <definedName name="_____________val3">#REF!</definedName>
    <definedName name="_____________val32763">#REF!</definedName>
    <definedName name="_____________val4">#REF!</definedName>
    <definedName name="_____________val5">#REF!</definedName>
    <definedName name="_____________val50">#REF!</definedName>
    <definedName name="_____________val52">#REF!</definedName>
    <definedName name="_____________val53">#REF!</definedName>
    <definedName name="_____________val6">#REF!</definedName>
    <definedName name="_____________val7">#REF!</definedName>
    <definedName name="_____________val8">#REF!</definedName>
    <definedName name="_____________val9">#REF!</definedName>
    <definedName name="_____________vil5">#REF!</definedName>
    <definedName name="_____________vil6">#REF!</definedName>
    <definedName name="____________val1">#REF!</definedName>
    <definedName name="____________val10">#REF!</definedName>
    <definedName name="____________val11">#REF!</definedName>
    <definedName name="____________val12">#REF!</definedName>
    <definedName name="____________val12763">#REF!</definedName>
    <definedName name="____________val13">#REF!</definedName>
    <definedName name="____________val14">#REF!</definedName>
    <definedName name="____________val15">#REF!</definedName>
    <definedName name="____________val2">#REF!</definedName>
    <definedName name="____________val22763">#REF!</definedName>
    <definedName name="____________val3">#REF!</definedName>
    <definedName name="____________val32763">#REF!</definedName>
    <definedName name="____________val4">#REF!</definedName>
    <definedName name="____________val5">#REF!</definedName>
    <definedName name="____________val50">#REF!</definedName>
    <definedName name="____________val52">#REF!</definedName>
    <definedName name="____________val53">#REF!</definedName>
    <definedName name="____________val6">#REF!</definedName>
    <definedName name="____________val7">#REF!</definedName>
    <definedName name="____________val8">#REF!</definedName>
    <definedName name="____________val9">#REF!</definedName>
    <definedName name="____________vil5">#REF!</definedName>
    <definedName name="____________vil6">#REF!</definedName>
    <definedName name="___________val1">#REF!</definedName>
    <definedName name="___________val10">#REF!</definedName>
    <definedName name="___________val11">#REF!</definedName>
    <definedName name="___________val12">#REF!</definedName>
    <definedName name="___________val12763">#REF!</definedName>
    <definedName name="___________val13">#REF!</definedName>
    <definedName name="___________val14">#REF!</definedName>
    <definedName name="___________val15">#REF!</definedName>
    <definedName name="___________val2">#REF!</definedName>
    <definedName name="___________val22763">#REF!</definedName>
    <definedName name="___________val3">#REF!</definedName>
    <definedName name="___________val32763">#REF!</definedName>
    <definedName name="___________val4">#REF!</definedName>
    <definedName name="___________val5">#REF!</definedName>
    <definedName name="___________val50">#REF!</definedName>
    <definedName name="___________val52">#REF!</definedName>
    <definedName name="___________val53">#REF!</definedName>
    <definedName name="___________val6">#REF!</definedName>
    <definedName name="___________val7">#REF!</definedName>
    <definedName name="___________val8">#REF!</definedName>
    <definedName name="___________val9">#REF!</definedName>
    <definedName name="___________vil5">#REF!</definedName>
    <definedName name="___________vil6">#REF!</definedName>
    <definedName name="__________val1">#REF!</definedName>
    <definedName name="__________val10">#REF!</definedName>
    <definedName name="__________val11">#REF!</definedName>
    <definedName name="__________val12">#REF!</definedName>
    <definedName name="__________val12763">#REF!</definedName>
    <definedName name="__________val13">#REF!</definedName>
    <definedName name="__________val14">#REF!</definedName>
    <definedName name="__________val15">#REF!</definedName>
    <definedName name="__________val2">#REF!</definedName>
    <definedName name="__________val22763">#REF!</definedName>
    <definedName name="__________val3">#REF!</definedName>
    <definedName name="__________val32763">#REF!</definedName>
    <definedName name="__________val4">#REF!</definedName>
    <definedName name="__________val5">#REF!</definedName>
    <definedName name="__________val50">#REF!</definedName>
    <definedName name="__________val52">#REF!</definedName>
    <definedName name="__________val53">#REF!</definedName>
    <definedName name="__________val6">#REF!</definedName>
    <definedName name="__________val7">#REF!</definedName>
    <definedName name="__________val8">#REF!</definedName>
    <definedName name="__________val9">#REF!</definedName>
    <definedName name="__________vil5">#REF!</definedName>
    <definedName name="__________vil6">#REF!</definedName>
    <definedName name="_________val1">#REF!</definedName>
    <definedName name="_________val10">#REF!</definedName>
    <definedName name="_________val11">#REF!</definedName>
    <definedName name="_________val12">#REF!</definedName>
    <definedName name="_________val12763">#REF!</definedName>
    <definedName name="_________val13">#REF!</definedName>
    <definedName name="_________val14">#REF!</definedName>
    <definedName name="_________val15">#REF!</definedName>
    <definedName name="_________val2">#REF!</definedName>
    <definedName name="_________val22763">#REF!</definedName>
    <definedName name="_________val3">#REF!</definedName>
    <definedName name="_________val32763">#REF!</definedName>
    <definedName name="_________val4">#REF!</definedName>
    <definedName name="_________val5">#REF!</definedName>
    <definedName name="_________val50">#REF!</definedName>
    <definedName name="_________val52">#REF!</definedName>
    <definedName name="_________val53">#REF!</definedName>
    <definedName name="_________val6">#REF!</definedName>
    <definedName name="_________val7">#REF!</definedName>
    <definedName name="_________val8">#REF!</definedName>
    <definedName name="_________val9">#REF!</definedName>
    <definedName name="_________vil5">#REF!</definedName>
    <definedName name="_________vil6">#REF!</definedName>
    <definedName name="________val1">#REF!</definedName>
    <definedName name="________val10">#REF!</definedName>
    <definedName name="________val11">#REF!</definedName>
    <definedName name="________val12">#REF!</definedName>
    <definedName name="________val12763">#REF!</definedName>
    <definedName name="________val13">#REF!</definedName>
    <definedName name="________val14">#REF!</definedName>
    <definedName name="________val15">#REF!</definedName>
    <definedName name="________val2">#REF!</definedName>
    <definedName name="________val22763">#REF!</definedName>
    <definedName name="________val3">#REF!</definedName>
    <definedName name="________val32763">#REF!</definedName>
    <definedName name="________val4">#REF!</definedName>
    <definedName name="________val5">#REF!</definedName>
    <definedName name="________val50">#REF!</definedName>
    <definedName name="________val52">#REF!</definedName>
    <definedName name="________val53">#REF!</definedName>
    <definedName name="________val6">#REF!</definedName>
    <definedName name="________val7">#REF!</definedName>
    <definedName name="________val8">#REF!</definedName>
    <definedName name="________val9">#REF!</definedName>
    <definedName name="________vil5">#REF!</definedName>
    <definedName name="________vil6">#REF!</definedName>
    <definedName name="_______val1">#REF!</definedName>
    <definedName name="_______val10">#REF!</definedName>
    <definedName name="_______val11">#REF!</definedName>
    <definedName name="_______val12">#REF!</definedName>
    <definedName name="_______val12763">#REF!</definedName>
    <definedName name="_______val13">#REF!</definedName>
    <definedName name="_______val14">#REF!</definedName>
    <definedName name="_______val15">#REF!</definedName>
    <definedName name="_______val2">#REF!</definedName>
    <definedName name="_______val22763">#REF!</definedName>
    <definedName name="_______val3">#REF!</definedName>
    <definedName name="_______val32763">#REF!</definedName>
    <definedName name="_______val4">#REF!</definedName>
    <definedName name="_______val5">#REF!</definedName>
    <definedName name="_______val50">#REF!</definedName>
    <definedName name="_______val52">#REF!</definedName>
    <definedName name="_______val53">#REF!</definedName>
    <definedName name="_______val6">#REF!</definedName>
    <definedName name="_______val7">#REF!</definedName>
    <definedName name="_______val8">#REF!</definedName>
    <definedName name="_______val9">#REF!</definedName>
    <definedName name="_______vil5">#REF!</definedName>
    <definedName name="_______vil6">#REF!</definedName>
    <definedName name="______val1">#REF!</definedName>
    <definedName name="______val10">#REF!</definedName>
    <definedName name="______val11">#REF!</definedName>
    <definedName name="______val12">#REF!</definedName>
    <definedName name="______val12763">#REF!</definedName>
    <definedName name="______val13">#REF!</definedName>
    <definedName name="______val14">#REF!</definedName>
    <definedName name="______val15">#REF!</definedName>
    <definedName name="______val2">#REF!</definedName>
    <definedName name="______val22763">#REF!</definedName>
    <definedName name="______val3">#REF!</definedName>
    <definedName name="______val32763">#REF!</definedName>
    <definedName name="______val4">#REF!</definedName>
    <definedName name="______val5">#REF!</definedName>
    <definedName name="______val50">#REF!</definedName>
    <definedName name="______val52">#REF!</definedName>
    <definedName name="______val53">#REF!</definedName>
    <definedName name="______val6">#REF!</definedName>
    <definedName name="______val7">#REF!</definedName>
    <definedName name="______val8">#REF!</definedName>
    <definedName name="______val9">#REF!</definedName>
    <definedName name="______vil5">#REF!</definedName>
    <definedName name="______vil6">#REF!</definedName>
    <definedName name="_____val1">#REF!</definedName>
    <definedName name="_____val10">#REF!</definedName>
    <definedName name="_____val11">#REF!</definedName>
    <definedName name="_____val12">#REF!</definedName>
    <definedName name="_____val12763">#REF!</definedName>
    <definedName name="_____val13">#REF!</definedName>
    <definedName name="_____val14">#REF!</definedName>
    <definedName name="_____val15">#REF!</definedName>
    <definedName name="_____val2">#REF!</definedName>
    <definedName name="_____val22763">#REF!</definedName>
    <definedName name="_____val3">#REF!</definedName>
    <definedName name="_____val32763">#REF!</definedName>
    <definedName name="_____val4">#REF!</definedName>
    <definedName name="_____val5">#REF!</definedName>
    <definedName name="_____val50">#REF!</definedName>
    <definedName name="_____val52">#REF!</definedName>
    <definedName name="_____val53">#REF!</definedName>
    <definedName name="_____val6">#REF!</definedName>
    <definedName name="_____val7">#REF!</definedName>
    <definedName name="_____val8">#REF!</definedName>
    <definedName name="_____val9">#REF!</definedName>
    <definedName name="_____vil5">#REF!</definedName>
    <definedName name="_____vil6">#REF!</definedName>
    <definedName name="____val1">#REF!</definedName>
    <definedName name="____val10">#REF!</definedName>
    <definedName name="____val11">#REF!</definedName>
    <definedName name="____val12">#REF!</definedName>
    <definedName name="____val12763">#REF!</definedName>
    <definedName name="____val13">#REF!</definedName>
    <definedName name="____val14">#REF!</definedName>
    <definedName name="____val15">#REF!</definedName>
    <definedName name="____val2">#REF!</definedName>
    <definedName name="____val22763">#REF!</definedName>
    <definedName name="____val3">#REF!</definedName>
    <definedName name="____val32763">#REF!</definedName>
    <definedName name="____val4">#REF!</definedName>
    <definedName name="____val5">#REF!</definedName>
    <definedName name="____val50">#REF!</definedName>
    <definedName name="____val52">#REF!</definedName>
    <definedName name="____val53">#REF!</definedName>
    <definedName name="____val6">#REF!</definedName>
    <definedName name="____val7">#REF!</definedName>
    <definedName name="____val8">#REF!</definedName>
    <definedName name="____val9">#REF!</definedName>
    <definedName name="____vil5">#REF!</definedName>
    <definedName name="____vil6">#REF!</definedName>
    <definedName name="___val1">#REF!</definedName>
    <definedName name="___val10">#REF!</definedName>
    <definedName name="___val11">#REF!</definedName>
    <definedName name="___val12">#REF!</definedName>
    <definedName name="___val12763">#REF!</definedName>
    <definedName name="___val13">#REF!</definedName>
    <definedName name="___val14">#REF!</definedName>
    <definedName name="___val15">#REF!</definedName>
    <definedName name="___val2">#REF!</definedName>
    <definedName name="___val22763">#REF!</definedName>
    <definedName name="___val3">#REF!</definedName>
    <definedName name="___val32763">#REF!</definedName>
    <definedName name="___val4">#REF!</definedName>
    <definedName name="___val5">#REF!</definedName>
    <definedName name="___val50">#REF!</definedName>
    <definedName name="___val52">#REF!</definedName>
    <definedName name="___val53">#REF!</definedName>
    <definedName name="___val6">#REF!</definedName>
    <definedName name="___val7">#REF!</definedName>
    <definedName name="___val8">#REF!</definedName>
    <definedName name="___val9">#REF!</definedName>
    <definedName name="___vil5">#REF!</definedName>
    <definedName name="___vil6">#REF!</definedName>
    <definedName name="__val1">#REF!</definedName>
    <definedName name="__val10">#REF!</definedName>
    <definedName name="__val11">#REF!</definedName>
    <definedName name="__val12">#REF!</definedName>
    <definedName name="__val12763">#REF!</definedName>
    <definedName name="__val13">#REF!</definedName>
    <definedName name="__val14">#REF!</definedName>
    <definedName name="__val15">#REF!</definedName>
    <definedName name="__val2">#REF!</definedName>
    <definedName name="__val22763">#REF!</definedName>
    <definedName name="__val3">#REF!</definedName>
    <definedName name="__val32763">#REF!</definedName>
    <definedName name="__val4">#REF!</definedName>
    <definedName name="__val5">#REF!</definedName>
    <definedName name="__val50">#REF!</definedName>
    <definedName name="__val52">#REF!</definedName>
    <definedName name="__val53">#REF!</definedName>
    <definedName name="__val6">#REF!</definedName>
    <definedName name="__val7">#REF!</definedName>
    <definedName name="__val8">#REF!</definedName>
    <definedName name="__val9">#REF!</definedName>
    <definedName name="__vil5">#REF!</definedName>
    <definedName name="__vil6">#REF!</definedName>
    <definedName name="_val1">#REF!</definedName>
    <definedName name="_val10">#REF!</definedName>
    <definedName name="_val11">#REF!</definedName>
    <definedName name="_val12">#REF!</definedName>
    <definedName name="_val12763">#REF!</definedName>
    <definedName name="_val13">#REF!</definedName>
    <definedName name="_val14">#REF!</definedName>
    <definedName name="_val15">#REF!</definedName>
    <definedName name="_val2">#REF!</definedName>
    <definedName name="_val22763">#REF!</definedName>
    <definedName name="_val3">#REF!</definedName>
    <definedName name="_val32763">#REF!</definedName>
    <definedName name="_val4">#REF!</definedName>
    <definedName name="_val5">#REF!</definedName>
    <definedName name="_val50">#REF!</definedName>
    <definedName name="_val52">#REF!</definedName>
    <definedName name="_val53">#REF!</definedName>
    <definedName name="_val6">#REF!</definedName>
    <definedName name="_val7">#REF!</definedName>
    <definedName name="_val8">#REF!</definedName>
    <definedName name="_val9">#REF!</definedName>
    <definedName name="_vil5">#REF!</definedName>
    <definedName name="_vil6">#REF!</definedName>
    <definedName name="_xlnm.Print_Titles" localSheetId="14">pagca410!$1:$6</definedName>
    <definedName name="_xlnm.Print_Titles" localSheetId="16">pagca412!$1:$5</definedName>
    <definedName name="_xlnm.Print_Titles" localSheetId="17">pagca414!$1:$5</definedName>
    <definedName name="_xlnm.Print_Titles" localSheetId="18">pagca416!$1:$5</definedName>
    <definedName name="_xlnm.Print_Titles" localSheetId="24">pagca424!$1:$2</definedName>
    <definedName name="_xlnm.Print_Titles" localSheetId="25">pagca426!$1:$6</definedName>
    <definedName name="_xlnm.Print_Titles" localSheetId="26">pagca426a!$1:$6</definedName>
    <definedName name="_xlnm.Print_Titles" localSheetId="27">pagca427!$1:$6</definedName>
    <definedName name="_xlnm.Print_Titles" localSheetId="28">pagca427a!$1:$6</definedName>
    <definedName name="_xlnm.Print_Titles" localSheetId="30">pagca428!$1:$5</definedName>
    <definedName name="_xlnm.Print_Titles" localSheetId="33">pagca433!$1:$10</definedName>
    <definedName name="_xlnm.Print_Titles" localSheetId="38">pagca436!$1:$2</definedName>
    <definedName name="_xlnm.Print_Titles" localSheetId="6">pagca44!$1:$3</definedName>
    <definedName name="_xlnm.Print_Titles" localSheetId="7">pagca45!$1:$3</definedName>
    <definedName name="_xlnm.Print_Titles" localSheetId="9">pagca46!$1:$3</definedName>
    <definedName name="_xlnm.Print_Titles" localSheetId="10">pagca47!$1:$3</definedName>
    <definedName name="_xlnm.Print_Titles" localSheetId="13">pagca48!$1:$6</definedName>
    <definedName name="jgj">#REF!</definedName>
    <definedName name="p20v1">#REF!</definedName>
    <definedName name="p20v10">#REF!</definedName>
    <definedName name="p20v11">#REF!</definedName>
    <definedName name="p20v12">#REF!</definedName>
    <definedName name="p20v2">#REF!</definedName>
    <definedName name="p20v3">#REF!</definedName>
    <definedName name="p20v7">#REF!</definedName>
    <definedName name="p20v8">#REF!</definedName>
    <definedName name="p20v9">#REF!</definedName>
    <definedName name="p21v1" localSheetId="0">#REF!</definedName>
    <definedName name="p21v1" localSheetId="1">#REF!</definedName>
    <definedName name="p21v1">#REF!</definedName>
    <definedName name="p21v10">#REF!</definedName>
    <definedName name="p21v11">#REF!</definedName>
    <definedName name="p21v12">#REF!</definedName>
    <definedName name="p21v2" localSheetId="0">#REF!</definedName>
    <definedName name="p21v2" localSheetId="1">#REF!</definedName>
    <definedName name="p21v2">#REF!</definedName>
    <definedName name="p21v3" localSheetId="0">#REF!</definedName>
    <definedName name="p21v3" localSheetId="1">#REF!</definedName>
    <definedName name="p21v3">#REF!</definedName>
    <definedName name="p21v4" localSheetId="0">#REF!</definedName>
    <definedName name="p21v4" localSheetId="1">#REF!</definedName>
    <definedName name="p21v4">#REF!</definedName>
    <definedName name="p21v5" localSheetId="0">#REF!</definedName>
    <definedName name="p21v5" localSheetId="1">#REF!</definedName>
    <definedName name="p21v5">#REF!</definedName>
    <definedName name="p21v6" localSheetId="0">#REF!</definedName>
    <definedName name="p21v6" localSheetId="1">#REF!</definedName>
    <definedName name="p21v6">#REF!</definedName>
    <definedName name="p21v7">#REF!</definedName>
    <definedName name="p21v8">#REF!</definedName>
    <definedName name="p21v9">#REF!</definedName>
    <definedName name="p24CUM">#REF!</definedName>
    <definedName name="p25v1">#REF!</definedName>
    <definedName name="p25v2">#REF!</definedName>
    <definedName name="p4v1">#REF!</definedName>
    <definedName name="p4v2">#REF!</definedName>
    <definedName name="p4v3">#REF!</definedName>
    <definedName name="p4v4">#REF!</definedName>
    <definedName name="p4v5">#REF!</definedName>
    <definedName name="p4v6">#REF!</definedName>
    <definedName name="p5v1">#REF!</definedName>
    <definedName name="p5v2">#REF!</definedName>
    <definedName name="p5v3">#REF!</definedName>
    <definedName name="p5v4">#REF!</definedName>
    <definedName name="p5v5">#REF!</definedName>
    <definedName name="p5v6">#REF!</definedName>
    <definedName name="sd">#REF!</definedName>
    <definedName name="TableauA">#REF!</definedName>
    <definedName name="Tbleau">#REF!</definedName>
    <definedName name="ttt" localSheetId="0">#REF!</definedName>
    <definedName name="ttt" localSheetId="14">#REF!</definedName>
    <definedName name="ttt" localSheetId="16">#REF!</definedName>
    <definedName name="ttt" localSheetId="17">#REF!</definedName>
    <definedName name="ttt" localSheetId="18">#REF!</definedName>
    <definedName name="ttt" localSheetId="1">#REF!</definedName>
    <definedName name="ttt" localSheetId="3">#REF!</definedName>
    <definedName name="ttt" localSheetId="24">#REF!</definedName>
    <definedName name="ttt" localSheetId="25">#REF!</definedName>
    <definedName name="ttt" localSheetId="26">#REF!</definedName>
    <definedName name="ttt" localSheetId="27">#REF!</definedName>
    <definedName name="ttt" localSheetId="28">#REF!</definedName>
    <definedName name="ttt" localSheetId="30">#REF!</definedName>
    <definedName name="ttt" localSheetId="5">#REF!</definedName>
    <definedName name="ttt" localSheetId="33">#REF!</definedName>
    <definedName name="ttt" localSheetId="38">#REF!</definedName>
    <definedName name="ttt" localSheetId="6">#REF!</definedName>
    <definedName name="ttt" localSheetId="7">#REF!</definedName>
    <definedName name="ttt" localSheetId="9">#REF!</definedName>
    <definedName name="ttt" localSheetId="10">#REF!</definedName>
    <definedName name="ttt" localSheetId="13">#REF!</definedName>
    <definedName name="ttt">#REF!</definedName>
    <definedName name="vaal10">#REF!</definedName>
    <definedName name="vaal4">#REF!</definedName>
    <definedName name="vaal5">#REF!</definedName>
    <definedName name="vaal6">#REF!</definedName>
    <definedName name="vaal8">#REF!</definedName>
    <definedName name="vaal9">#REF!</definedName>
    <definedName name="vaalA1">#REF!</definedName>
    <definedName name="vaalB1">#REF!</definedName>
    <definedName name="vabl10">#REF!</definedName>
    <definedName name="vabl4">#REF!</definedName>
    <definedName name="vabl5">#REF!</definedName>
    <definedName name="vabl6">#REF!</definedName>
    <definedName name="vabl8">#REF!</definedName>
    <definedName name="vabl9">#REF!</definedName>
    <definedName name="Val_I">#REF!</definedName>
    <definedName name="VAL_II">#REF!</definedName>
    <definedName name="VAL_III">#REF!</definedName>
    <definedName name="Val_IV">#REF!</definedName>
    <definedName name="Val_V">#REF!</definedName>
    <definedName name="valA" localSheetId="0">#REF!</definedName>
    <definedName name="valA" localSheetId="1">#REF!</definedName>
    <definedName name="valA">#REF!</definedName>
    <definedName name="valA1">#REF!</definedName>
    <definedName name="valB" localSheetId="0">#REF!</definedName>
    <definedName name="valB" localSheetId="1">#REF!</definedName>
    <definedName name="valB">#REF!</definedName>
    <definedName name="valB1">#REF!</definedName>
    <definedName name="valC" localSheetId="0">#REF!</definedName>
    <definedName name="valC" localSheetId="1">#REF!</definedName>
    <definedName name="valC">#REF!</definedName>
    <definedName name="valD" localSheetId="0">#REF!</definedName>
    <definedName name="valD" localSheetId="1">#REF!</definedName>
    <definedName name="valD">#REF!</definedName>
    <definedName name="version">#REF!</definedName>
  </definedNames>
  <calcPr calcId="145621"/>
</workbook>
</file>

<file path=xl/calcChain.xml><?xml version="1.0" encoding="utf-8"?>
<calcChain xmlns="http://schemas.openxmlformats.org/spreadsheetml/2006/main">
  <c r="D39" i="3" l="1"/>
  <c r="D38" i="3"/>
  <c r="D37" i="3"/>
  <c r="D36" i="3"/>
  <c r="D33" i="3"/>
  <c r="C11" i="5" l="1"/>
  <c r="E11" i="5"/>
  <c r="F11" i="5"/>
  <c r="G11" i="5"/>
  <c r="B11" i="5"/>
  <c r="D17" i="5"/>
  <c r="H17" i="5" s="1"/>
  <c r="D16" i="5"/>
  <c r="H16" i="5" s="1"/>
  <c r="D15" i="5"/>
  <c r="H15" i="5" s="1"/>
  <c r="D14" i="5"/>
  <c r="H14" i="5" s="1"/>
  <c r="D13" i="5"/>
  <c r="H13" i="5" s="1"/>
  <c r="D12" i="5"/>
  <c r="H12" i="5" s="1"/>
  <c r="D11" i="5" l="1"/>
  <c r="H11" i="5"/>
  <c r="D43" i="12"/>
  <c r="D58" i="12"/>
  <c r="E58" i="12"/>
  <c r="F58" i="12"/>
  <c r="G58" i="12"/>
  <c r="G12" i="19"/>
  <c r="F36" i="15"/>
  <c r="F37" i="15"/>
  <c r="F39" i="15"/>
  <c r="F40" i="15"/>
  <c r="F42" i="15"/>
  <c r="F43" i="15"/>
  <c r="F44" i="15"/>
  <c r="F35" i="17"/>
  <c r="F36" i="17"/>
  <c r="F37" i="17"/>
  <c r="F38" i="17"/>
  <c r="F39" i="17"/>
  <c r="F40" i="17"/>
  <c r="F41" i="17"/>
  <c r="F42" i="17"/>
  <c r="G24" i="19"/>
  <c r="G25" i="19"/>
  <c r="G26" i="19"/>
  <c r="G27" i="19"/>
  <c r="G28" i="19"/>
  <c r="G29" i="21"/>
  <c r="G30" i="21"/>
  <c r="G31" i="21"/>
  <c r="G32" i="21"/>
  <c r="G33" i="21"/>
  <c r="G34" i="21"/>
  <c r="G35" i="21"/>
  <c r="G36" i="21"/>
  <c r="H6" i="26"/>
  <c r="H7" i="26"/>
  <c r="D13" i="26"/>
  <c r="F13" i="26"/>
  <c r="H13" i="26"/>
  <c r="D17" i="26"/>
  <c r="F17" i="26"/>
  <c r="D20" i="26"/>
  <c r="F20" i="26"/>
  <c r="H20" i="26"/>
  <c r="D21" i="26"/>
  <c r="F21" i="26"/>
  <c r="H21" i="26" s="1"/>
  <c r="D22" i="26"/>
  <c r="F22" i="26"/>
  <c r="H22" i="26" s="1"/>
  <c r="G8" i="25"/>
  <c r="G9" i="25"/>
  <c r="G10" i="25"/>
  <c r="G11" i="25"/>
  <c r="G12" i="25"/>
  <c r="G13" i="25"/>
  <c r="G14" i="25"/>
  <c r="G15" i="25"/>
  <c r="G16" i="25"/>
  <c r="G18" i="25"/>
  <c r="G20" i="25"/>
  <c r="G21" i="25"/>
  <c r="G22" i="25"/>
  <c r="G23" i="25"/>
  <c r="G24" i="25"/>
  <c r="G33" i="25"/>
  <c r="G34" i="25"/>
  <c r="G35" i="25"/>
  <c r="G36" i="25"/>
  <c r="G37" i="25"/>
  <c r="G38" i="25"/>
  <c r="G39" i="25"/>
  <c r="G40" i="25"/>
  <c r="G41" i="25"/>
  <c r="G42" i="25"/>
  <c r="G43" i="25"/>
  <c r="G44" i="25"/>
  <c r="G45" i="25"/>
  <c r="G46" i="25"/>
  <c r="G47" i="25"/>
  <c r="F7" i="24"/>
  <c r="F8" i="24"/>
  <c r="F9" i="24"/>
  <c r="F10" i="24"/>
  <c r="F11" i="24"/>
  <c r="F12" i="24"/>
  <c r="F13" i="24"/>
  <c r="F14" i="24"/>
  <c r="F15" i="24"/>
  <c r="F16" i="24"/>
  <c r="F17" i="24"/>
  <c r="F19" i="24"/>
  <c r="F20" i="24"/>
  <c r="F21" i="24"/>
  <c r="F22" i="24"/>
  <c r="F23" i="24"/>
  <c r="F24" i="24"/>
  <c r="F25" i="24"/>
  <c r="F26" i="24"/>
  <c r="F27" i="24"/>
  <c r="F35" i="24"/>
  <c r="F36" i="24"/>
  <c r="F37" i="24"/>
  <c r="F38" i="24"/>
  <c r="F39" i="24"/>
  <c r="F40" i="24"/>
  <c r="F41" i="24"/>
  <c r="F42" i="24"/>
  <c r="F43" i="24"/>
  <c r="F44" i="24"/>
  <c r="F45" i="24"/>
  <c r="F46" i="24"/>
  <c r="F47" i="24"/>
  <c r="F48" i="24"/>
  <c r="F49" i="24"/>
  <c r="F50" i="24"/>
  <c r="F51" i="24"/>
  <c r="F53" i="24"/>
  <c r="F54" i="24"/>
  <c r="F55" i="24"/>
  <c r="F56" i="24"/>
  <c r="F57" i="24"/>
  <c r="E20" i="23"/>
  <c r="E41" i="23"/>
  <c r="E19" i="22"/>
  <c r="E41" i="22"/>
  <c r="G7" i="21"/>
  <c r="G8" i="21"/>
  <c r="G9" i="21"/>
  <c r="G10" i="21"/>
  <c r="G11" i="21"/>
  <c r="G12" i="21"/>
  <c r="G13" i="21"/>
  <c r="G14" i="21"/>
  <c r="G15" i="21"/>
  <c r="G16" i="21"/>
  <c r="G17" i="21"/>
  <c r="G18" i="21"/>
  <c r="G19" i="21"/>
  <c r="G20" i="21"/>
  <c r="G21" i="21"/>
  <c r="G22" i="21"/>
  <c r="G23" i="21"/>
  <c r="G24" i="21"/>
  <c r="G7" i="19"/>
  <c r="G8" i="19"/>
  <c r="G9" i="19"/>
  <c r="G10" i="19"/>
  <c r="G11" i="19"/>
  <c r="G13" i="19"/>
  <c r="G14" i="19"/>
  <c r="G15" i="19"/>
  <c r="G16" i="19"/>
  <c r="G17" i="19"/>
  <c r="G18" i="19"/>
  <c r="G19" i="19"/>
  <c r="F6" i="17"/>
  <c r="F7" i="17"/>
  <c r="F8" i="17"/>
  <c r="F9" i="17"/>
  <c r="F10" i="17"/>
  <c r="F11" i="17"/>
  <c r="F12" i="17"/>
  <c r="F13" i="17"/>
  <c r="F14" i="17"/>
  <c r="F15" i="17"/>
  <c r="F16" i="17"/>
  <c r="F18" i="17"/>
  <c r="F19" i="17"/>
  <c r="F20" i="17"/>
  <c r="F21" i="17"/>
  <c r="F22" i="17"/>
  <c r="F23" i="17"/>
  <c r="F24" i="17"/>
  <c r="F25" i="17"/>
  <c r="F26" i="17"/>
  <c r="F28" i="17"/>
  <c r="F29" i="17"/>
  <c r="F31" i="17"/>
  <c r="F6" i="15"/>
  <c r="F7" i="15"/>
  <c r="F8" i="15"/>
  <c r="F9" i="15"/>
  <c r="F10" i="15"/>
  <c r="F11" i="15"/>
  <c r="F12" i="15"/>
  <c r="F13" i="15"/>
  <c r="F14" i="15"/>
  <c r="F15" i="15"/>
  <c r="F16" i="15"/>
  <c r="F17" i="15"/>
  <c r="F19" i="15"/>
  <c r="F20" i="15"/>
  <c r="F21" i="15"/>
  <c r="F22" i="15"/>
  <c r="F23" i="15"/>
  <c r="F24" i="15"/>
  <c r="F25" i="15"/>
  <c r="F26" i="15"/>
  <c r="F28" i="15"/>
  <c r="F29" i="15"/>
  <c r="F31" i="15"/>
  <c r="F9" i="13"/>
  <c r="F10" i="13"/>
  <c r="F11" i="13"/>
  <c r="F12" i="13"/>
  <c r="F13" i="13"/>
  <c r="F14" i="13"/>
  <c r="F15" i="13"/>
  <c r="F16" i="13"/>
  <c r="F17" i="13"/>
  <c r="F18" i="13"/>
  <c r="F22" i="13"/>
  <c r="F23" i="13"/>
  <c r="F24" i="13"/>
  <c r="F25" i="13"/>
  <c r="F26" i="13"/>
  <c r="F27" i="13"/>
  <c r="F28" i="13"/>
  <c r="F29" i="13"/>
  <c r="F30" i="13"/>
  <c r="F31" i="13"/>
  <c r="F32" i="13"/>
  <c r="F33" i="13"/>
  <c r="F34" i="13"/>
  <c r="F35" i="13"/>
  <c r="F36" i="13"/>
  <c r="C39" i="13"/>
  <c r="D39" i="13"/>
  <c r="C28" i="12"/>
  <c r="D28" i="12"/>
  <c r="E28" i="12"/>
  <c r="F28" i="12"/>
  <c r="E9" i="3"/>
  <c r="E10" i="3"/>
  <c r="E12" i="3"/>
  <c r="E13" i="3"/>
  <c r="E17" i="3"/>
  <c r="E18" i="3"/>
  <c r="E20" i="3"/>
  <c r="E21" i="3"/>
  <c r="E25" i="3"/>
  <c r="E26" i="3"/>
  <c r="E28" i="3"/>
  <c r="E29" i="3"/>
  <c r="E33" i="3"/>
  <c r="E34" i="3"/>
  <c r="E36" i="3"/>
  <c r="E37" i="3"/>
  <c r="E38" i="3"/>
  <c r="E39" i="3"/>
</calcChain>
</file>

<file path=xl/sharedStrings.xml><?xml version="1.0" encoding="utf-8"?>
<sst xmlns="http://schemas.openxmlformats.org/spreadsheetml/2006/main" count="1344" uniqueCount="649">
  <si>
    <t>Date de convocation : . . /. . / . . .</t>
  </si>
  <si>
    <t>Abstentions ……………</t>
  </si>
  <si>
    <t>Contre ……………</t>
  </si>
  <si>
    <t>Pour ………………</t>
  </si>
  <si>
    <t>VOTES :</t>
  </si>
  <si>
    <t>Nombre de suffrages exprimés ………</t>
  </si>
  <si>
    <t>Nombre de membres présents …………</t>
  </si>
  <si>
    <t>Nombre de membres en exercice ………</t>
  </si>
  <si>
    <t>D</t>
  </si>
  <si>
    <t>ARRETE ET SIGNATURES</t>
  </si>
  <si>
    <t>IV</t>
  </si>
  <si>
    <t>IV - ANNEXES</t>
  </si>
  <si>
    <t>(2) Cumul des réalisations et restes à réaliser</t>
  </si>
  <si>
    <t>(1) Cumul du BP, BS et DM</t>
  </si>
  <si>
    <t>TOTAL AGREGE DES RECETTES</t>
  </si>
  <si>
    <t>TOTAL AGREGE DES DEPENSES</t>
  </si>
  <si>
    <t>RECETTES</t>
  </si>
  <si>
    <t>DEPENSES</t>
  </si>
  <si>
    <t>INVESTISSEMENT</t>
  </si>
  <si>
    <t>EXPLOITATION</t>
  </si>
  <si>
    <t>Total (2)</t>
  </si>
  <si>
    <t>Restes à réaliser</t>
  </si>
  <si>
    <t>Réalisations</t>
  </si>
  <si>
    <t>Crédits ouverts (1)</t>
  </si>
  <si>
    <t>SECTION</t>
  </si>
  <si>
    <t>3 - PRESENTATION AGREGEE</t>
  </si>
  <si>
    <t>Crédits ouverts</t>
  </si>
  <si>
    <t>2 - BUDGETS ANNEXES 03 : AEROPORT AVIGNON</t>
  </si>
  <si>
    <t>2 - BUDGETS ANNEXES 02 : CHEMINS DE FER DE PROVENCE</t>
  </si>
  <si>
    <t>1 - BUDGET PRINCIPAL DU SPIC</t>
  </si>
  <si>
    <t>C4 - PRESENTATION AGREGEE DU BUDGET PRINCIPAL DU SPIC ET DES BUDGETS ANNEXES</t>
  </si>
  <si>
    <t>Uniquement pour le SPIC dotés de l'autonomie financière et de la personnalité morale</t>
  </si>
  <si>
    <t>C4</t>
  </si>
  <si>
    <t>PRESENTATION AGREGEE DU BUDGET PRINCIPAL DU SPIC ET DES BUDGETS ANNEXES</t>
  </si>
  <si>
    <t>AUTRES ELEMENTS D.INFORMATION</t>
  </si>
  <si>
    <t>(3) Il s’agit de la différence entre les AP engagées et les CP consommés.</t>
  </si>
  <si>
    <t>(2) Il s’agit du montant prévu initialement par l’échéancier corrigé des révisions.</t>
  </si>
  <si>
    <t>(1) Il s’agit des réalisations effectives correspondant aux mandats émis.</t>
  </si>
  <si>
    <t>Recettes</t>
  </si>
  <si>
    <t>Dépenses</t>
  </si>
  <si>
    <t>de l'exercice 2012</t>
  </si>
  <si>
    <t>Crédits de paiement</t>
  </si>
  <si>
    <t>Total cumulé (toutes</t>
  </si>
  <si>
    <t>Pour mémoire</t>
  </si>
  <si>
    <t>Montant des CP</t>
  </si>
  <si>
    <t>No ou intitulé</t>
  </si>
  <si>
    <t>AUTORISATIONS D'ENGAGEMENT ET CREDITS DE PAIEMENT</t>
  </si>
  <si>
    <t>AUTORISATIONS DE PROGRAMME ET CREDITS DE PAIEMENT</t>
  </si>
  <si>
    <t>ENGAGEMENTS HORS BILAN</t>
  </si>
  <si>
    <t>de l'A.P.</t>
  </si>
  <si>
    <t>Montant des AP</t>
  </si>
  <si>
    <t>B2.1 - AUTORISATIONS DE PROGRAMME ET CREDITS DE PAIEMENT</t>
  </si>
  <si>
    <t>(1) Ouvrir un cadre par opération pour compte de tiers.</t>
  </si>
  <si>
    <t>041 Financement par emprunt à la charge du tiers (2763)</t>
  </si>
  <si>
    <t>040 Financement par le service(contrepartie 6742)</t>
  </si>
  <si>
    <t xml:space="preserve"> - Financement par d'autre tiers</t>
  </si>
  <si>
    <t xml:space="preserve"> - Financement par le tiers</t>
  </si>
  <si>
    <t>RECETTES 4582</t>
  </si>
  <si>
    <t xml:space="preserve"> 040 Travaux réalisés par le personnel du mandataire (contrepartie 791)</t>
  </si>
  <si>
    <t>[...]</t>
  </si>
  <si>
    <t>DEPENSES 4581</t>
  </si>
  <si>
    <t>Crédits annulés</t>
  </si>
  <si>
    <t>Crédits ouverts(BP+DM+RAR N-1)</t>
  </si>
  <si>
    <t>Cumul des réalisations</t>
  </si>
  <si>
    <t>Sur l'exercice</t>
  </si>
  <si>
    <t>Cumul des réalisations avant l'exercice</t>
  </si>
  <si>
    <t>Intitulé</t>
  </si>
  <si>
    <t>Date de la délibération:  ..../../....</t>
  </si>
  <si>
    <t xml:space="preserve"> A7 - OPERATION POUR COMPTE DE TIERS (1)</t>
  </si>
  <si>
    <t>DETAIL DES OPERATIONS POUR COMPTE DE TIERS</t>
  </si>
  <si>
    <t>A7</t>
  </si>
  <si>
    <t>ELEMENTS DU BILAN</t>
  </si>
  <si>
    <t>(4) Inscrire en cas de reprise les résultats de l’exercice précédent participant au service (après vote du compte administratif ou si reprise anticipée des résultats).</t>
  </si>
  <si>
    <t>(3) Le montant des dépenses et recettes correspond aux RAR + crédits votés au titre de l’exercice.</t>
  </si>
  <si>
    <t>(2) Détailler les chapitres budgétaires par article conformément au plan de comptes M. 49.</t>
  </si>
  <si>
    <t>(1) Compléter soit par : « Service de distribution de l’eau » ou « Service d’assainissement » s’il s’agit d’un budget unique pour l’eau et l’assainissement autorisé par l’article L. 2224-6 du CGCT pour les communes et les groupements de communes de moins de 3 000 habitants soit par : « Service d’assainissement collectif » ou « Service d’assainissement non collectif » si ce budget unique retrace des activités d’assainissement collectif et d’assainissement non collectif. Il convient d’établir un état par service.</t>
  </si>
  <si>
    <t>TOTAL GENERAL DES RECETTES</t>
  </si>
  <si>
    <t>R001 (4)</t>
  </si>
  <si>
    <t>Total des recettes d'ordre</t>
  </si>
  <si>
    <t>VIREMENT DE LA SECTION D'EXPLOITATION</t>
  </si>
  <si>
    <t>021</t>
  </si>
  <si>
    <t>OPERATIONS PATRIMONIALES</t>
  </si>
  <si>
    <t>041</t>
  </si>
  <si>
    <t>Opérations d'ordre transfert entre sections</t>
  </si>
  <si>
    <t>040</t>
  </si>
  <si>
    <t>Total des recettes réelles</t>
  </si>
  <si>
    <t>Op. c/ de tiers no° ... (1 ligne par op.)</t>
  </si>
  <si>
    <t>4582</t>
  </si>
  <si>
    <t>Réserves</t>
  </si>
  <si>
    <t>106</t>
  </si>
  <si>
    <t>DOTATIONS, FONDS DIVERS ET RESERVES</t>
  </si>
  <si>
    <t>10</t>
  </si>
  <si>
    <t>IMMOBILISATIONS EN COURS</t>
  </si>
  <si>
    <t>23</t>
  </si>
  <si>
    <t>EMPRUNTS ET DETTES ASSIMILEES</t>
  </si>
  <si>
    <t>16</t>
  </si>
  <si>
    <t>SUBVENTIONS D'INVESTISSEMENT</t>
  </si>
  <si>
    <t>13</t>
  </si>
  <si>
    <t>Montant (3)</t>
  </si>
  <si>
    <t>Libellé (2)</t>
  </si>
  <si>
    <t>Article (2)</t>
  </si>
  <si>
    <t>RECETTES - TITRES EMIS</t>
  </si>
  <si>
    <t>A5.2.2 - SECTION D'INVESTISSEMENT - RECETTES</t>
  </si>
  <si>
    <t>TOTAL GENERAL DES DEPENSES</t>
  </si>
  <si>
    <t>D001 (4)</t>
  </si>
  <si>
    <t>Total des dépenses d'ordre</t>
  </si>
  <si>
    <t>Total des dépenses réelles</t>
  </si>
  <si>
    <t>4581</t>
  </si>
  <si>
    <t>Dépenses imprévues</t>
  </si>
  <si>
    <t>020</t>
  </si>
  <si>
    <t>Opérations d'équipement n°....(1 ligne par op.</t>
  </si>
  <si>
    <t>IMMOBILISATIONS CORPORELLES</t>
  </si>
  <si>
    <t>21</t>
  </si>
  <si>
    <t>IMMOBILISATIONS INCORPORELLES</t>
  </si>
  <si>
    <t>20</t>
  </si>
  <si>
    <t>DEPENSES - MANDATS EMIS</t>
  </si>
  <si>
    <t>A5.1.2 - SECTION D'INVESTISSEMENT - DEPENSES</t>
  </si>
  <si>
    <t>(En application de l'article L. 2224-6 du CGCT)</t>
  </si>
  <si>
    <t>Service d'assainissement (1)</t>
  </si>
  <si>
    <t>A5.2.2</t>
  </si>
  <si>
    <t>ETAT DE VENTILATION DES DEPENSES ET RECETTES DES SERVICES D'ASSAINISSEMENT COLLECTIF ET NON COLLECTIF - SECTION D'INVESTISSEMENT</t>
  </si>
  <si>
    <t>ELEMENT DU BILAN</t>
  </si>
  <si>
    <t>A5.1.2 - SECTION D'INVESTISSEMENT - RECETTES</t>
  </si>
  <si>
    <t>Service de distribution de l'eau (1)</t>
  </si>
  <si>
    <t>A5.1.2</t>
  </si>
  <si>
    <t>ETAT DE VENTILATION DES DEPENSES ET RECETTES DES SERVICES D'EAU ET D'ASSAINISSEMENT - SECTION D'INVESTISSEMENT</t>
  </si>
  <si>
    <t>(5) Inscrire en cas de reprise les résultats de l’exercice précédent participant au service (après vote du compte administratif ou si reprise anticipée des résultats).</t>
  </si>
  <si>
    <t>(4) Si la régie applique le régime des provisions semi-budgétaires ainsi que pour les dotations et les reprises sur dépréciations des immobilisations ou des stocks.</t>
  </si>
  <si>
    <t>(1) Compléter soit par : « Service de distribution de l’eau » ou « Service d’assainissement » s’il s’agit d’un budget unique pour l’eau et l’assainissement autorisé par l’article L. 2224-6 du CGCT pour les communes et les groupements de communes de moins de 3 000 habitants soit par : « Service d’assainissement collectif » ou « Service d’assainissement non collectif » ce budget unique retrace des activités d’assainissement collectif et d’assainissement non collectif. Il convient d’établir un état par service.</t>
  </si>
  <si>
    <t>R002(5)</t>
  </si>
  <si>
    <t>Opé. d'ordre à l'interieur de la section d'exploitation</t>
  </si>
  <si>
    <t>043</t>
  </si>
  <si>
    <t>Opé. d'ordre de transfert entre sections</t>
  </si>
  <si>
    <t>042</t>
  </si>
  <si>
    <t>AUTRES PRODUITS DE GESTION COURANTE</t>
  </si>
  <si>
    <t>75</t>
  </si>
  <si>
    <t>SUBVENTIONS D'EXPLOITATION</t>
  </si>
  <si>
    <t>74</t>
  </si>
  <si>
    <t>A5.2.1 - SECTION D'EXPLOITATION - RECETTES</t>
  </si>
  <si>
    <t>D002 (5)</t>
  </si>
  <si>
    <t>VIREMENT A LA SECTION D'INVESTISSEMENT</t>
  </si>
  <si>
    <t>023</t>
  </si>
  <si>
    <t>CHARGES EXCEPTIONNELLES</t>
  </si>
  <si>
    <t>67</t>
  </si>
  <si>
    <t>CHARGES A CARACTERE GENERAL</t>
  </si>
  <si>
    <t>011</t>
  </si>
  <si>
    <t>A5.2.1</t>
  </si>
  <si>
    <t>ETAT DE VENTILATION DES DEPENSES ET RECETTES DES SERVICES D'ASSAINISSEMENT COLLECTIF ET NON COLLECTIF - SECTION D'EXPLOITATION</t>
  </si>
  <si>
    <t>IV . ANNEXES</t>
  </si>
  <si>
    <t>RECETTES TITRES EMIS</t>
  </si>
  <si>
    <t>A5.1.1 - SECTION D'EXPLOITATION - RECETTES</t>
  </si>
  <si>
    <t>A5.1.1 . SECTION D.EXPLOITATION - DEPENSES</t>
  </si>
  <si>
    <t>A5.1.1</t>
  </si>
  <si>
    <t>ETAT DE VENTILATION DES DEPENSES ET RECETTES DES SERVICES D'EAU ET D'ASSAINISSEMENT - SECTION D'EXPLOITATION</t>
  </si>
  <si>
    <t>TOTAL</t>
  </si>
  <si>
    <t>Refinancement de dette</t>
  </si>
  <si>
    <t>166</t>
  </si>
  <si>
    <t>Opérations afférentes à l'option de tirage sur ligne de trésorerie</t>
  </si>
  <si>
    <t>16449</t>
  </si>
  <si>
    <t>Restes à réaliser au 31/12</t>
  </si>
  <si>
    <t>Crédits votés (BP+DM+RAR N-1)</t>
  </si>
  <si>
    <t>Libellé</t>
  </si>
  <si>
    <t>Art.</t>
  </si>
  <si>
    <t>Autres ressources financières ne faisant pas partie des ressources propres (c/16449 et c/166)</t>
  </si>
  <si>
    <t>(5) Il s'agit des dépenses réelles au compte 2763.</t>
  </si>
  <si>
    <t>(4) Ces créances et charges peuvent être financées par emprunt.</t>
  </si>
  <si>
    <t>(3) Indiquer le signe algébrique.</t>
  </si>
  <si>
    <t>(2) Hors comptes 10229, 10259 et 1068.</t>
  </si>
  <si>
    <t>(1) Détailler les chapitres budgétaires par article conformément au plan de comptes appliqué par la commune ou l'établissement.</t>
  </si>
  <si>
    <t>Résultat hors charges transférées III-II</t>
  </si>
  <si>
    <t>publiques (c/2763) et charges transférées (D)(4)(5) IV+c/2763+D(3)</t>
  </si>
  <si>
    <t>Solde net hors créances sur autres collectivités</t>
  </si>
  <si>
    <t>Solde (recettes - dépenses) IV=III-I(3)</t>
  </si>
  <si>
    <t>Recettes financières (III)</t>
  </si>
  <si>
    <t>Dépenses financières (I)</t>
  </si>
  <si>
    <t>Montant</t>
  </si>
  <si>
    <t>VIREMENT DE LA SECTION D'EXPLOITATION (d)</t>
  </si>
  <si>
    <t>Transferts entre sections (c)(1)</t>
  </si>
  <si>
    <t>Produits de cessions</t>
  </si>
  <si>
    <t>024</t>
  </si>
  <si>
    <t>Autres recettes financières (b)</t>
  </si>
  <si>
    <t>F.C.T.V.A. (2)</t>
  </si>
  <si>
    <t>10222</t>
  </si>
  <si>
    <t>Ressources propres externes (a)</t>
  </si>
  <si>
    <t>RECETTES (RESSOURCES PROPRES) (III)=a+b+c+d</t>
  </si>
  <si>
    <t>Libellé (1)</t>
  </si>
  <si>
    <t>Art.(1)</t>
  </si>
  <si>
    <t>DETAIL DES RECETTES</t>
  </si>
  <si>
    <t>Détail des comptes 16449 et 166 en dépenses</t>
  </si>
  <si>
    <t>Stocks et en-cours (G)</t>
  </si>
  <si>
    <t>Charges à repartir sur plusieurs exercices (F)</t>
  </si>
  <si>
    <t>Travaux en régie (E)</t>
  </si>
  <si>
    <t>Charges transférées (D)=E+F+G (1)</t>
  </si>
  <si>
    <t>Reprises sur autofinancement antérieur (C)(1)</t>
  </si>
  <si>
    <t>Transferts entre sections =C+D</t>
  </si>
  <si>
    <t>AUTRES IMMOBILISATIONS FINANCIERES</t>
  </si>
  <si>
    <t>27</t>
  </si>
  <si>
    <t>PARTICIPATIONS ET CREANCES RATTACHEES A DES PARTICIPATIONS</t>
  </si>
  <si>
    <t>26</t>
  </si>
  <si>
    <t>Autres dépenses financières (sous-total) (B)</t>
  </si>
  <si>
    <t>EMPRUNTS ET DETTES ASSIMILEES (A)</t>
  </si>
  <si>
    <t>HORS CHARGES TRANSFEREES (II)=A+B+C</t>
  </si>
  <si>
    <t>DEPENSES TOTALES (I)=A+B+C+D</t>
  </si>
  <si>
    <t>DETAIL DES DEPENSES</t>
  </si>
  <si>
    <t>A4.1</t>
  </si>
  <si>
    <t>EQUILIBRE DES OPERATIONS FINANCIERES - DEPENSES</t>
  </si>
  <si>
    <t>(4) Indiquer le signe algébrique.</t>
  </si>
  <si>
    <t>(3) Réalisations antérieures + réalisation de l’exercice.</t>
  </si>
  <si>
    <t>(2) Détailler les articles conformément au plan de comptes appliqué par la commune ou l’établissement.</t>
  </si>
  <si>
    <t>(1) Ouvrir un cadre par opération.</t>
  </si>
  <si>
    <t>Recettes - Dépenses</t>
  </si>
  <si>
    <t>En cumulé</t>
  </si>
  <si>
    <t>Pour l'exercice</t>
  </si>
  <si>
    <t>Solde de financement (4)</t>
  </si>
  <si>
    <t>...</t>
  </si>
  <si>
    <t>Autres</t>
  </si>
  <si>
    <t>Immobilisations en cours</t>
  </si>
  <si>
    <t>Immobilisations reçues en affectation</t>
  </si>
  <si>
    <t>Immobilisations corporelles</t>
  </si>
  <si>
    <t>Immobilisations incorporelles</t>
  </si>
  <si>
    <t>Emprunts et dettes assimilées</t>
  </si>
  <si>
    <t>Subvention d'investissement</t>
  </si>
  <si>
    <t>TOTAL RECETTES AFFECTEES</t>
  </si>
  <si>
    <t xml:space="preserve">Cumul des réalisations (3) </t>
  </si>
  <si>
    <t xml:space="preserve">Crédits annulés </t>
  </si>
  <si>
    <t>Titres émis</t>
  </si>
  <si>
    <t>Crédits ouverts (BP+DM+RAR N-1)</t>
  </si>
  <si>
    <t>(Pour information)</t>
  </si>
  <si>
    <t>Eléments afférents à l'exercice</t>
  </si>
  <si>
    <t>RECETTES (répartition)</t>
  </si>
  <si>
    <t>Immobilisations reçues en affect.</t>
  </si>
  <si>
    <t>Mandats émis</t>
  </si>
  <si>
    <t>Libellé (3)</t>
  </si>
  <si>
    <t>Art. (2)</t>
  </si>
  <si>
    <t xml:space="preserve">LIBELLE :... </t>
  </si>
  <si>
    <t>OPERATION D'EQUIPEMENT N° :... (1)</t>
  </si>
  <si>
    <t>B3</t>
  </si>
  <si>
    <t>DETAIL DES CHAPITRES D'OPERATION D'EQUIPEMENT</t>
  </si>
  <si>
    <t>III</t>
  </si>
  <si>
    <t>III - VOTE DU COMPTE ADMINISTRATIF</t>
  </si>
  <si>
    <t>(1) Détailler les chapitres budgétaires par article conformément au plan de comptes utilisé par la régie.
(2) Les crédits annulés correspondent aux crédits ouverts auxquels il convient de soustraire les mandats émis et les restes à réaliser au 31/12.
(3) Voir annexe IV A7 pour le détail des opérations pour compte de tiers.
(4) Cf. définitions du chapitre des opérations d’ordre, DI 040 = RE 042.
(5) Les comptes 15..2 peuvent figurer dans le détail du chapitre 040 si la régie applique le régime des provisions budgétaires.
(6) Cf. définitions du chapitre des opérations d’ordre, DI 041 = RI 041.</t>
  </si>
  <si>
    <t>R 001 Solde d'exécution positif reporte de N-1</t>
  </si>
  <si>
    <t>Pour information</t>
  </si>
  <si>
    <t>TOTAL DES RECETTES D'INVESTISSEMENT DE L'EXERCICE (=Total des recettes réelles et d'ordre)</t>
  </si>
  <si>
    <t>TOTAL DES RECETTES D'ORDRE</t>
  </si>
  <si>
    <t>AVANCES ET ACOMPTES VERSES SUR COMMANDES D IMMOBILISATIONS CORPORELLES</t>
  </si>
  <si>
    <t>238</t>
  </si>
  <si>
    <t>OPERATIONS PATRIMONIALES(6)</t>
  </si>
  <si>
    <t>TOTAL DES PRELEVEMENTS PROVENANT DE LA SECTION D'EXPLOITATION</t>
  </si>
  <si>
    <t>OPERATIONS D' ORDRE DE TRANSFERT ENTRE SECTIONS (4)(5)</t>
  </si>
  <si>
    <t>au 31/12</t>
  </si>
  <si>
    <t>(BP+DM+RAR N-1)</t>
  </si>
  <si>
    <t>art(1)</t>
  </si>
  <si>
    <t>Crédits annulés(2)</t>
  </si>
  <si>
    <t>Chap/</t>
  </si>
  <si>
    <t>B2</t>
  </si>
  <si>
    <t>SECTION D'INVESTISSEMENT - DETAIL DES RECETTES</t>
  </si>
  <si>
    <t>TOTAL DES RECETTES REELLES</t>
  </si>
  <si>
    <t>Total des recettes d'opérations pour compte de tiers</t>
  </si>
  <si>
    <t>Opé. pour compte de tiers n°...(1 ligne par opé.)(3)</t>
  </si>
  <si>
    <t>Total des recettes financières</t>
  </si>
  <si>
    <t>COMPTE DE LIAISON : AFFECTATIONS</t>
  </si>
  <si>
    <t>18</t>
  </si>
  <si>
    <t>DEPOTS ET CAUTIONNEMENTS RECUS</t>
  </si>
  <si>
    <t>165</t>
  </si>
  <si>
    <t>AUTRES RESERVES</t>
  </si>
  <si>
    <t>10681</t>
  </si>
  <si>
    <t>F.C.T.V.A.</t>
  </si>
  <si>
    <t>Total des recettes d'équipement</t>
  </si>
  <si>
    <t>AUTRES IMMOBILISATIONS CORPORELLES</t>
  </si>
  <si>
    <t>2318</t>
  </si>
  <si>
    <t>IMMOBILISATIONS RECUES EN AFFECTATION OU EN CONCESSION</t>
  </si>
  <si>
    <t>22</t>
  </si>
  <si>
    <t>EMPRUNTS EN EUROS</t>
  </si>
  <si>
    <t>1641</t>
  </si>
  <si>
    <t>EMPRUNTS ET DETTES ASSIMILEES (hors 165)</t>
  </si>
  <si>
    <t>BUDGET COMMUNAUTAIRE ET FONDS STRUCTURELS</t>
  </si>
  <si>
    <t>1317</t>
  </si>
  <si>
    <t>SUBVENTIONS D'EQUIPEMENT - GROUPEMENTS DE COLLECTIVITES</t>
  </si>
  <si>
    <t>1315</t>
  </si>
  <si>
    <t>SUBVENTIONS D'EQUIPEMENT - DEPARTEMENTS</t>
  </si>
  <si>
    <t>1313</t>
  </si>
  <si>
    <t>annulés(2)</t>
  </si>
  <si>
    <t>Crédits</t>
  </si>
  <si>
    <t>(1) Détailler les chapitres budgétaires par article conformément au plan de comptes utilisé par la régie.
(2) Les crédits annulés correspondent aux crédits ouverts auxquels il convient de soustraire les mandats émis et les restes à réaliser au 31/12.
(3) Voir état III B3 pour le détail des opérations d’équipement.
(4) Voir annexe IV A7 pour le détail des opérations pour compte de tiers.
(5) Cf. définitions du chapitre des opérations d’ordre, DI 040 = RE 042.
(6) Les comptes 15..2 peuvent figurer dans le détail des reprises sur autofinancement antérieur si la régie applique le régime des provisions budgétaires.
(7) Cf. définitions du chapitre des opérations d’ordre, DI 041 = RI 041.</t>
  </si>
  <si>
    <t>D 001 Solde d'exécution négatif reporté de N-1</t>
  </si>
  <si>
    <t>TOTAL DES DEPENSES D'INVESTISSEMENT DE L'EXERCICE (= Total des opérations réelles et ordre)</t>
  </si>
  <si>
    <t>TOTAL DEPENSES D'ORDRE</t>
  </si>
  <si>
    <t>IMMOBILISATIONS EN COURS CONSTRUCTIONS</t>
  </si>
  <si>
    <t>2313</t>
  </si>
  <si>
    <t>OPERATIONS PATRIMONIALES (7)</t>
  </si>
  <si>
    <t xml:space="preserve">Charges transférées </t>
  </si>
  <si>
    <t>Reprises sur autofinancement antérieur (6)</t>
  </si>
  <si>
    <t>OPERATIONS D' ORDRE DE TRANSFERT ENTRE SECTIONS (5)</t>
  </si>
  <si>
    <t>(2)</t>
  </si>
  <si>
    <t>Reste à réaliser</t>
  </si>
  <si>
    <t>B1</t>
  </si>
  <si>
    <t>SECTION D'INVESTISSEMENT - DETAIL DES DEPENSES</t>
  </si>
  <si>
    <t>TOTAL DES DEPENSES REELLES</t>
  </si>
  <si>
    <t>Total des dépenses d'opérations pour compte de tiers</t>
  </si>
  <si>
    <t>Opé. pour compte de tiers n°...(1 ligne par opé.)(4)</t>
  </si>
  <si>
    <t>Total des dépenses financières</t>
  </si>
  <si>
    <t>DEPENSES IMPREVUES</t>
  </si>
  <si>
    <t>Total des dépenses d'équipement</t>
  </si>
  <si>
    <t>Opérations d'équipement n°...(1 ligne par opé.)(3)</t>
  </si>
  <si>
    <t/>
  </si>
  <si>
    <t>IMMOBILISATIONS EN COURS (hors opérations)</t>
  </si>
  <si>
    <t>IMMOBILISATIONS RECUES EN AFFECTATION OU EN CONCESSION (hors opérations)</t>
  </si>
  <si>
    <t>AUTRES IMMOBILISATIONS CORPORELLES AUTRES</t>
  </si>
  <si>
    <t>2188</t>
  </si>
  <si>
    <t>AUTRES IMMOBILISATIONS CORPORELLES MATERIEL DE TRANSPORT</t>
  </si>
  <si>
    <t>2182</t>
  </si>
  <si>
    <t>TERRAINS NUS</t>
  </si>
  <si>
    <t>2111</t>
  </si>
  <si>
    <t>IMMOBILISATIONS CORPORELLES (hors opérations)</t>
  </si>
  <si>
    <t>FRAIS D'ETUDES</t>
  </si>
  <si>
    <t>2031</t>
  </si>
  <si>
    <t>IMMOBILISATIONS INCORPORELLES (hors opérations)</t>
  </si>
  <si>
    <t>(1) Détailler les chapitres budgétaires par article conformément au plan de comptes utilisé par la régie.
(2) Cf. définitions du chapitre des opérations d’ordre, RE 042 = DI 040, RE 043=DE 043.
(3) Ce chapitre existe uniquement en M. 41, M. 43 et M. 44.
(4) Si la régie applique le régime des provisions semi-budgétaires, ainsi que pour la dotation aux dépréciations des stocks de fournitures et de marchandises, des créances et des valeurs mobilières de placement, aux dépréciations des comptes de tiers et aux dépréciations des comptes financiers.
(5) Cf. Définitions du chapitre des opérations d’ordre, RE 042 = DI 040, RE 043=DE 043.
(6) Le compte 7815 peut figurer dans le détail du chapitre 042 si la régie a opté pour les provisions budgétaires.</t>
  </si>
  <si>
    <t>= Différence ICNE N – ICNE N-1</t>
  </si>
  <si>
    <t>- Montant des ICNE de l’exercice N-1</t>
  </si>
  <si>
    <t>Montant des ICNE de l’exercice</t>
  </si>
  <si>
    <t>Détail du calcul des ICNE au compte 7622</t>
  </si>
  <si>
    <t>R 002 Excédent d'exploitation reporté de N-1</t>
  </si>
  <si>
    <t>TOTAL DES RECETTES D'EXPLOITATION DE L'EXERCICE (= Total des opérations réelles et ordre)</t>
  </si>
  <si>
    <t>OPERATION ORDRE A L INTERIEUR DE LA SECTION D'EXPLOITATION(5)</t>
  </si>
  <si>
    <t>OPERATIONS D' ORDRE DE TRANSFERT ENTRE SECTIONS(6)</t>
  </si>
  <si>
    <t>rattachés</t>
  </si>
  <si>
    <t>annulés</t>
  </si>
  <si>
    <t>Produits</t>
  </si>
  <si>
    <t>Crédits employés (ou restant à employer)</t>
  </si>
  <si>
    <t>A2</t>
  </si>
  <si>
    <t>SECTION D'EXPLOITATION - DETAIL DES RECETTES</t>
  </si>
  <si>
    <t>TOTAL DES RECETTES REELLES = a+b+c+d</t>
  </si>
  <si>
    <t>REPRISES SUR  PROVISIONS ET DEPRECIATIONS(d)(4)</t>
  </si>
  <si>
    <t>78</t>
  </si>
  <si>
    <t>PRODUITS EXCEPTIONNELS(c)</t>
  </si>
  <si>
    <t>77</t>
  </si>
  <si>
    <t>PRODUITS FINANCIERS(b)</t>
  </si>
  <si>
    <t>76</t>
  </si>
  <si>
    <t>TOTAL = RECETTES DE GESTION DES SERVICES (a)=(013+70+73+74+75)</t>
  </si>
  <si>
    <t>REDEVANCES VERSEES PAR LES FERMIERS ET CONCESSIONNAIRES</t>
  </si>
  <si>
    <t>757</t>
  </si>
  <si>
    <t>SUBVENTION EXPLOITATION</t>
  </si>
  <si>
    <t>PRODUITS ISSUS DE LA FISCALITE (3)</t>
  </si>
  <si>
    <t>73</t>
  </si>
  <si>
    <t>VENTES DE PRODUITS FABRIQUES,PRESTATIONS DE SERVICES,MARCHANDISES</t>
  </si>
  <si>
    <t>70</t>
  </si>
  <si>
    <t>ATTENUATIONS DE CHARGES (2)</t>
  </si>
  <si>
    <t>013</t>
  </si>
  <si>
    <t>(1) Détailler les chapitres budgétaires par article conformément au plan de comptes utilisé par la régie.
(2) Cf. définitions du chapitre des opérations d’ordre, DE 042 = RI 040.
(3) Si la régie applique le régime des provisions budgétaires.
(4) Chapitre destiné à retracer les opérations particulières telles que les opérations de stocks ou liées à la tenue d’un inventaire permanent simplifié ;
(5) Si le montant des ICNE de l’exercice est inférieur au montant de l’exercice N-1, le montant de l’article 66112 sera négatif.
(6) Si la régie applique le régime des provisions semi-budgétaires, ainsi que pour la dotation aux dépréciations des stocks de fournitures et de marchandises, des créances et des valeurs mobilières de placement, aux dépréciations des comptes de tiers et aux dépréciations des comptes financiers.
(7) Ce chapitre n’existe pas en M. 49.
(8) Cf. définitions du chapitre des opérations d’ordre, DE 042 = RI 040.
(9) Le compte 6815 peut figurer dans le détail du chapitre 042 si la régie applique le régime des provisions budgétaires.
(10) Chapitre destiné à retracer les opérations particulières telles que les opérations de stocks ou liées à la tenue d’un inventaire permanent simplifié.</t>
  </si>
  <si>
    <t>Détail du calcul des ICNE au compte 66112 (5)</t>
  </si>
  <si>
    <t>D 002 Déficit d'exploitation de N-1</t>
  </si>
  <si>
    <t>TOTAL DES DEPENSES D'EXPLOITATION DE L'EXERCICE (= Total des opérations réelles et ordre)</t>
  </si>
  <si>
    <t>TOTAL DES DEPENSES D'ORDRE</t>
  </si>
  <si>
    <t>OPERATION ORDRE A L INTERIEUR DE LA SECTION D'EXPLOITATION(10)</t>
  </si>
  <si>
    <t>TOTAL DES PRELEVEMENTS AU PROFIT DE LA SECTION D'INVESTISSEMENT</t>
  </si>
  <si>
    <t>OPERATIONS D' ORDRE DE TRANSFERT ENTRE SECTIONS(8)(9)</t>
  </si>
  <si>
    <t>rattachées</t>
  </si>
  <si>
    <t>Charges</t>
  </si>
  <si>
    <t>A1</t>
  </si>
  <si>
    <t>SECTION D'EXPLOITATION - DETAIL DES DEPENSES</t>
  </si>
  <si>
    <t>TOTAL DES DEPENSES REELLES = a+b+c+d+e+f</t>
  </si>
  <si>
    <t>DEPENSES IMPREVUES(f)</t>
  </si>
  <si>
    <t>022</t>
  </si>
  <si>
    <t>IMPOTS SUR LES BENEFICES ET ASSIMILES(e)(7)</t>
  </si>
  <si>
    <t>69</t>
  </si>
  <si>
    <t>DOTATIONS AUX PROVISIONS ET AUX DEPRECIATIONS(d)(6)</t>
  </si>
  <si>
    <t>68</t>
  </si>
  <si>
    <t>SUBVENTIONS EXCEPTIONNELLES D'EQUIPEMENT</t>
  </si>
  <si>
    <t>6742</t>
  </si>
  <si>
    <t>CHARGES EXCEPTIONNELLES POUR INTERETS MORATOIRES ET PENALITES SUR MARCHES</t>
  </si>
  <si>
    <t>6711</t>
  </si>
  <si>
    <t>CHARGES EXCEPTIONNELLES(c)</t>
  </si>
  <si>
    <t>CHARGES FINANCIERES(b)(5)</t>
  </si>
  <si>
    <t>66</t>
  </si>
  <si>
    <t>TOTAL = DEPENSES DE GESTION DES SERVICES (a)=(011+012+014+65)</t>
  </si>
  <si>
    <t>AUTRES CHARGES DE GESTION COURANTE</t>
  </si>
  <si>
    <t>65</t>
  </si>
  <si>
    <t>ATTENUATIONS DE PRODUITS (4)</t>
  </si>
  <si>
    <t>014</t>
  </si>
  <si>
    <t>CHARGES DE PERSONNEL ET FRAIS ASSIMILES</t>
  </si>
  <si>
    <t>012</t>
  </si>
  <si>
    <t>IMPOTS INDIRECTS</t>
  </si>
  <si>
    <t>6353</t>
  </si>
  <si>
    <t>FRAIS D'ACTES ET DE CONTENTIEUX</t>
  </si>
  <si>
    <t>6227</t>
  </si>
  <si>
    <t>HONORAIRES</t>
  </si>
  <si>
    <t>6226</t>
  </si>
  <si>
    <t>ETUDES ET RECHERCHES</t>
  </si>
  <si>
    <t>617</t>
  </si>
  <si>
    <t>SOUS TRAITANCE GENERALE</t>
  </si>
  <si>
    <t>611</t>
  </si>
  <si>
    <t>CHARGES A CARACTERE GENERAL (2)(3)</t>
  </si>
  <si>
    <t>(1) Y compris les opérations relatives au rattachement des charges et des produits et les opérations d’ordre semi-budgétaires.
(2) Voir liste des opérations d’ordre.
(3) Permet de retracer les variations de stocks (sauf stocks de marchandises et de fournitures).
(4) Si la régie applique le régime des provisions budgétaires.
(5) Hors chapitres « opérations d’équipement ».
(6) Seul le total des opérations pour compte de tiers figure sur cet état (voir le détail Annexe IV A7).
(7) Ce chapitre existe uniquement en M. 41, en M. 43 et en M. 44.</t>
  </si>
  <si>
    <t>TOTAL DES RECETTES D'INVESTISSEMENT CUMULEES</t>
  </si>
  <si>
    <t>=</t>
  </si>
  <si>
    <t xml:space="preserve">AFFECTATION AUX COMPTES 106 </t>
  </si>
  <si>
    <t>+</t>
  </si>
  <si>
    <t xml:space="preserve">R 001 SOLDE D'EXECUTION POSITIF REPORTE DE N-1 </t>
  </si>
  <si>
    <t>Recettes d'investissement - Total</t>
  </si>
  <si>
    <t>Stocks</t>
  </si>
  <si>
    <t>3...</t>
  </si>
  <si>
    <t>Opérations pour compte de tiers (6)</t>
  </si>
  <si>
    <t>IMMOBILISATIONS EN COURS (5)</t>
  </si>
  <si>
    <t>IMMOBILISATIONS RECUES EN AFFECTATION OU EN CONCESSION (5)</t>
  </si>
  <si>
    <t>IMMOBILISATIONS CORPORELLES (5)</t>
  </si>
  <si>
    <t>IMMOBILISATIONS INCORPORELLES (5)</t>
  </si>
  <si>
    <t>EMPRUNTS ET DETTES ASSIMILEES (sauf 1688 non budgétaire)</t>
  </si>
  <si>
    <t>DOTATIONS, FONDS DIVERS ET RESERVES (sauf 106)</t>
  </si>
  <si>
    <t>d'ordre (2)</t>
  </si>
  <si>
    <t>réelles (1)</t>
  </si>
  <si>
    <t>Opérations</t>
  </si>
  <si>
    <t>TOTAL DES RECETTES D'EXPLOITATION CUMULEES</t>
  </si>
  <si>
    <t xml:space="preserve">R 002 EXCEDENT D'EXPLOITATION REPORTE DE N-1 </t>
  </si>
  <si>
    <t>Recettes d'exploitation - Total</t>
  </si>
  <si>
    <t>REPRISES SUR  PROVISIONS ET DEPRECIATIONS</t>
  </si>
  <si>
    <t>PRODUITS EXCEPTIONNELS</t>
  </si>
  <si>
    <t>PRODUITS FINANCIERS</t>
  </si>
  <si>
    <t>PRODUITS ISSUS DE LA FISCALITE (7)</t>
  </si>
  <si>
    <t>ATTENUATIONS DE CHARGES</t>
  </si>
  <si>
    <t>2 - TITRES EMIS  (y compris sur les restes à réaliser N-1)</t>
  </si>
  <si>
    <t>BALANCE GENERALE DU BUDGET</t>
  </si>
  <si>
    <t>II</t>
  </si>
  <si>
    <t>II - PRESENTATION GENERALE DU COMPTE ADMINISTRATIF</t>
  </si>
  <si>
    <t>(1) Y compris les opérations relatives au rattachement des charges et des produits et les opérations d’ordre semi-budgétaires.
(2) Voir liste des opérations d’ordre.
(3) Permet de retracer les variations de stocks (sauf stocks de marchandises et de fournitures).
(4) Ce chapitre n’existe pas en M. 49.
(5) Si la régie applique le régime des provisions budgétaires.
(6) Hors chapitres « opérations d’équipement ».
(7) Seul le total des opérations pour compte de tiers figure sur cet état (voir le détail Annexe IV A7).</t>
  </si>
  <si>
    <t>TOTAL DES DEPENSES D'INVESTISSEMENT CUMULEES</t>
  </si>
  <si>
    <t>D 001 SOLDE D'EXECUTION NEGATIF REPORTE DE N-1</t>
  </si>
  <si>
    <t>Dépenses d'investissement - Total</t>
  </si>
  <si>
    <t>Opérations pour compte de tiers (7)</t>
  </si>
  <si>
    <t>IMMOBILISATIONS EN COURS (6)</t>
  </si>
  <si>
    <t>IMMOBILISATIONS RECUES EN AFFECTATION OU EN CONCESSION (6)</t>
  </si>
  <si>
    <t>IMMOBILISATIONS CORPORELLES (6)</t>
  </si>
  <si>
    <t>IMMOBILISATIONS INCORPORELLES (6)</t>
  </si>
  <si>
    <t>Total des opérations d'équipement</t>
  </si>
  <si>
    <t>TOTAL DES DEPENSES D'EXPLOITATION CUMULEES</t>
  </si>
  <si>
    <t>D 002 DEFICIT D'EXPLOITATION REPORTE DE N-1</t>
  </si>
  <si>
    <t>Dépenses d'exploitation - Total</t>
  </si>
  <si>
    <t>IMPOTS SUR LES BENEFICES ET ASSIMILES (4)</t>
  </si>
  <si>
    <t>DOTATIONS AUX PROVISIONS ET AUX DEPRECIATIONS</t>
  </si>
  <si>
    <t>CHARGES FINANCIERES</t>
  </si>
  <si>
    <t>ACHATS ET VARIATION DES STOCKS (3)</t>
  </si>
  <si>
    <t>60</t>
  </si>
  <si>
    <t>ATTENUATIONS DE PRODUITS</t>
  </si>
  <si>
    <t>1 - MANDATS EMIS (y compris sur les restes à réaliser N-1)</t>
  </si>
  <si>
    <t>(5) Le compte 106 n’est pas un chapitre mais un article du chapitre 10.</t>
  </si>
  <si>
    <t>(4) Seul le total des opérations réelles pour compte de tiers figure sur cet état (voir le détail Annexe IV A7).</t>
  </si>
  <si>
    <t>(3) A servir uniquement, en dépense, lorsque la régie effectue une dotation initiale en espèces au profit d’un service public non personnalisé qu’elle crée et, en recettes, lorsque le service non personnalisé reçoit une dotation en espèces de la part de sa collectivité de rattachement.</t>
  </si>
  <si>
    <t>(2) DE 023 = RI 021 ; DI 040 = RE 042 ; RI 040 = DE 042 ; DI 041 = RI 041 ; DE 043 = RE 043.</t>
  </si>
  <si>
    <t>(1) Les crédits annulés correspondent aux crédits ouverts auxquels il convient de soustraire les crédits employés.</t>
  </si>
  <si>
    <t>R001 Solde d'exécution positif reporté de N-1</t>
  </si>
  <si>
    <t>Total des recettes d'ordre d'investissement</t>
  </si>
  <si>
    <t>OPERATIONS PATRIMONIALES (2)</t>
  </si>
  <si>
    <t>OPERATIONS D' ORDRE DE TRANSFERT ENTRE SECTIONS (2)</t>
  </si>
  <si>
    <t>VIREMENT DE LA SECTION D'EXPLOITATION (2)</t>
  </si>
  <si>
    <t>Total des recettes réelles d'investissement</t>
  </si>
  <si>
    <t>Total des opé. pour compte de tiers (4)</t>
  </si>
  <si>
    <t>COMPTE DE LIAISON : AFFECTATIONS (3)</t>
  </si>
  <si>
    <t>RESERVES (5)</t>
  </si>
  <si>
    <t>Chap.</t>
  </si>
  <si>
    <t>RECETTES D'INVESTISSEMENT</t>
  </si>
  <si>
    <t>D001 Solde d'exécution négatif reporté de N-1</t>
  </si>
  <si>
    <t>Total des dépenses d'ordre d'investissement</t>
  </si>
  <si>
    <t>Total des dépenses réelles d'investissement</t>
  </si>
  <si>
    <t>Crédits annulés (1)</t>
  </si>
  <si>
    <t>DEPENSES D'INVESTISSEMENT</t>
  </si>
  <si>
    <t>A3</t>
  </si>
  <si>
    <t>SECTION D'INVESTISSEMENT - CHAPITRES</t>
  </si>
  <si>
    <t>(1) Les crédits annulés correspondent aux crédits ouverts desquels il convient de soustraire les crédits employés.
(2) Si la régie applique le régime des provisions semi-budgétaires, ainsi que pour la dotation aux dépréciations des stocks de fournitures et de marchandises, des créances et des valeurs mobilières de placement, aux dépréciations des comptes de tiers et aux dépréciations des comptes financiers.
(3) Ce chapitre n’existe pas en M. 49.
(4) DE 023 = RI 021 ; DI 040 = RE 042 ; RI 040 = DE 042 ; DI 041 = RI 041 ; DE 043 = RE 043.
(5) Ce chapitre existe uniquement en M41, M43 et M44.</t>
  </si>
  <si>
    <t>R002 Excédent d'exploitation reporté de N-1</t>
  </si>
  <si>
    <t>Total des recettes d'ordre d'exploitation</t>
  </si>
  <si>
    <t>OPERATION ORDRE A L INTERIEUR DE LA SECTION D'EXPLOITATION (uniquement en M.44)(4)</t>
  </si>
  <si>
    <t>OPERATIONS D' ORDRE DE TRANSFERT ENTRE SECTIONS (4)</t>
  </si>
  <si>
    <t>Total des recettes réelles d'exploitation</t>
  </si>
  <si>
    <t>REPRISES SUR  PROVISIONS ET DEPRECIATIONS (2)</t>
  </si>
  <si>
    <t>Total des recettes de gestion courante</t>
  </si>
  <si>
    <t>PRODUITS ISSUS DE LA FISCALITE (5)</t>
  </si>
  <si>
    <t>Prod.</t>
  </si>
  <si>
    <t>RECETTES D'EXPLOITATION</t>
  </si>
  <si>
    <t>D002 Déficit d'exploitation reporté de N-1</t>
  </si>
  <si>
    <t>Total des dépenses d'ordre d'exploitation</t>
  </si>
  <si>
    <t>VIREMENT A LA SECTION D'INVESTISSEMENT (4)</t>
  </si>
  <si>
    <t>Total des dépenses réelles d'exploitation</t>
  </si>
  <si>
    <t>IMPOTS SUR LES BENEFICES ET ASSIMILES (3)</t>
  </si>
  <si>
    <t>DOTATIONS AUX PROVISIONS ET AUX DEPRECIATIONS (2)</t>
  </si>
  <si>
    <t>Total des dépenses de gestion courante</t>
  </si>
  <si>
    <t>DEPENSES D'EXPLOITATION</t>
  </si>
  <si>
    <t>SECTION D'EXPLOITATION - CHAPITRES</t>
  </si>
  <si>
    <t>(1) Les restes à réaliser de la section de fonctionnement correspondent en dépenses, aux dépenses engagées non mandatées et non rattachées telles qu'elles ressortent de la comptabilité des engagements et en recettes, aux recettes certaines n'ayant pas donné lieu à l'émission d'un titre et non rattachées (R.2311-11 du CGCT).
Les restes à réaliser de la section d'investissement correspondent en dépenses, aux dépenses engagées non mandatées au 31/12 de l'exercice précédent telles qu'elles ressortent de la comptabilité des engagements et aux recettes certaines n'ayant pas donné lieu à l'émission d'un titre au 31/12 de l'exercice précédent (R.2311-11 du CGCT).</t>
  </si>
  <si>
    <t>TOTAL DE LA SECTION D'INVESTISSEMENT</t>
  </si>
  <si>
    <t>TOTAL DE LA SECTION D'EXPLOITATION</t>
  </si>
  <si>
    <t>Titres restant à émettre</t>
  </si>
  <si>
    <t>Dépenses engagées non mandatées</t>
  </si>
  <si>
    <t>DETAIL DES RESTES A REALISER</t>
  </si>
  <si>
    <t>TOTAL CUMULE</t>
  </si>
  <si>
    <t>Section d'investissement</t>
  </si>
  <si>
    <t>Section d'exploitation</t>
  </si>
  <si>
    <t>RESULTAT CUMULE</t>
  </si>
  <si>
    <t>SOLDE D'EXECUTION (1)</t>
  </si>
  <si>
    <t>TOTAL DES RESTES à réaliser à reporter en N+1</t>
  </si>
  <si>
    <t>RESTES A REALISER A REPORTER EN N+1 (2)</t>
  </si>
  <si>
    <t>TOTAL (réalisations + reports)</t>
  </si>
  <si>
    <t>Report en section d'investissement (001)</t>
  </si>
  <si>
    <t>Report en section d'exploitation (002)</t>
  </si>
  <si>
    <t>REPORTS DE L'EXERCICE N-1</t>
  </si>
  <si>
    <t xml:space="preserve">REALISATIONS DE L'EXERCICE (mandats et titres)
</t>
  </si>
  <si>
    <t>EXECUTION DU BUDGET</t>
  </si>
  <si>
    <t>VUE D'ENSEMBLE</t>
  </si>
  <si>
    <t xml:space="preserve">     - budgétaires (délibération n° ………. du ……….).</t>
  </si>
  <si>
    <t xml:space="preserve">     - semi-budgétaires (pas d’inscription en recette de la section d’investissement)</t>
  </si>
  <si>
    <t>(3) A compléter par un seul des deux choix suivants :</t>
  </si>
  <si>
    <t>(2) Indiquer « avec » ou « sans » les chapitres opérations d’équipement.</t>
  </si>
  <si>
    <t>(1) A compléter par « du chapitre » ou « de l’article ».</t>
  </si>
  <si>
    <t>III – Les provisions sont (3).</t>
  </si>
  <si>
    <t>d’investissement, sans chapitre de dépense « opération d’équipement ».</t>
  </si>
  <si>
    <t xml:space="preserve">II – En l’absence de mention au paragraphe I ci-dessus, le budget est réputé voté par chapitre, et, en section </t>
  </si>
  <si>
    <t xml:space="preserve">  …………………………………………………………………………………………………………………………………….</t>
  </si>
  <si>
    <t>La liste des articles spécialisés sur lesquels l'ordonnateur ne peut procéder à des virements d'article à article est la suivante : [...]</t>
  </si>
  <si>
    <t xml:space="preserve"> (2) les chapitres « opérations d’équipement » de l’état III B 3.</t>
  </si>
  <si>
    <t xml:space="preserve"> - </t>
  </si>
  <si>
    <t xml:space="preserve"> - au niveau(1)                   pour la section d'investissement.</t>
  </si>
  <si>
    <t>- au niveau (1)                  pour la section d'investissement.</t>
  </si>
  <si>
    <t xml:space="preserve"> - au niveau (1)                  pour la section de fonctionnement ;</t>
  </si>
  <si>
    <t>I – L'assemblée délibérante a voté le présent budget par nature :</t>
  </si>
  <si>
    <t>MODALITES DE VOTE DU BUDGET</t>
  </si>
  <si>
    <t>I</t>
  </si>
  <si>
    <t>I - INFORMATION GENERALES</t>
  </si>
  <si>
    <t>(3) Uniquement pour les services dotés de l’autonomie financière et de la personnalité morale.</t>
  </si>
  <si>
    <t>(2) Ces états ne sont obligatoires que pour les régies rattachées à des communes de 3 500 habitants et plus (art. L. 2313-1 du CGCT), à des groupements comprenant au moins une commune de 3500 habitants et plus (art. L.5211-36 du CGCT, art L. 5711-1 CGCT) et à leurs établissement publics.</t>
  </si>
  <si>
    <t>(1) Ces états ne sont obligatoires que pour les régies rattachées à des communes et groupements de communes de moins de 3 000 habitants ayant décidé d’établir un budget unique pour leurs services de distribution d’eau potable et d’assainissement dans les conditions fixées par l’article L. 2224-6 du CGCT. Ils n’existent qu’en M. 49.</t>
  </si>
  <si>
    <t>D - Arrêté et signatures</t>
  </si>
  <si>
    <t>C4 - Présentation agrégée du budget principal et des budgets annexes</t>
  </si>
  <si>
    <t>C3 - Liste des services individualisés dans un budget annexe (3)</t>
  </si>
  <si>
    <t>C2 - Liste des organismes dans lesquels a été pris un engagement financier (2)</t>
  </si>
  <si>
    <t>C1.3 - Etat du personnel de la collectivité ou de l'établissement de rattachement employé par la régie</t>
  </si>
  <si>
    <t>C1.2 - Etat du personnel non titulaire au 31/12/N</t>
  </si>
  <si>
    <t>C1.1 - Etat du personnel titulaire au 31/12/N</t>
  </si>
  <si>
    <t>C - Autres éléments d'informations</t>
  </si>
  <si>
    <t>B2.2 - Etat des autorisations d'engagement et des crédits de paiement afférents</t>
  </si>
  <si>
    <t>B2.1 - Etat des autorisations de programme et des crédits de paiement afférents</t>
  </si>
  <si>
    <t>B1.7 - Etat des engagements reçus</t>
  </si>
  <si>
    <t>B1.6 - Etat des autres engagements donnés</t>
  </si>
  <si>
    <t>B1.5 - Etat des contrats de partenariat public-privé</t>
  </si>
  <si>
    <t>B1.4 - Etat des contrats de crédit-bail</t>
  </si>
  <si>
    <t>B1.3 - Subventions versées dans le cadre du vote du budget</t>
  </si>
  <si>
    <t>B1.2 - Calcul du ratio d’endettement</t>
  </si>
  <si>
    <t>B1.1 - Etat des emprunts garantis par la régie</t>
  </si>
  <si>
    <t>B - Engagements hors bilan</t>
  </si>
  <si>
    <t>A10 – Etat des travaux en régie</t>
  </si>
  <si>
    <t>A9.2 - Variation des patrimoines (article L. 300-5 du code de l'urbanisme) – Sorties</t>
  </si>
  <si>
    <t>A9.1 - Variation des patrimoines (article L. 300-5 du code de l'urbanisme) - Entrées</t>
  </si>
  <si>
    <t>A8.3 – Opérations liées aux cessions</t>
  </si>
  <si>
    <t>A8.2 - Variation des patrimoines (article R. 2313-3 du CGCT) – Sorties</t>
  </si>
  <si>
    <t>A8.1 - Variation des patrimoines (article R. 2313-3 du CGCT) - Entrées</t>
  </si>
  <si>
    <t>A7 - Détail des opérations pour compte de tiers</t>
  </si>
  <si>
    <t>A6 - Etat des charges transférées</t>
  </si>
  <si>
    <t>A5.2.2 - Etat de ventilation des dép. et rec. des services d'assainissement collectif et non collectif - Investissement (1)</t>
  </si>
  <si>
    <t>A5.2.1 - Etat de ventilation des dép. et rec. des services d'assainissement collectif et non collectif - Exploitation (1)</t>
  </si>
  <si>
    <t>A5.1.2 - Etat de ventilation des dépenses et recettes des services d'eau et d'assainissement - Investissement (1)</t>
  </si>
  <si>
    <t>A5.1.1 - Etat de ventilation des dépenses et recettes des services d'eau et d'assainissement - Exploitation (1)</t>
  </si>
  <si>
    <t>A4.2 - Equilibre des opérations financières - Recettes</t>
  </si>
  <si>
    <t>A4.1 - Equilibre des opérations financières - Dépenses</t>
  </si>
  <si>
    <t xml:space="preserve">A3.2 - Etalement des provisions </t>
  </si>
  <si>
    <t>A3.1 - Etat des provisions et des dépréciations</t>
  </si>
  <si>
    <t>A2 - Méthodes utilisées pour les amortissements</t>
  </si>
  <si>
    <t>A1.8 - Etat de la dette - Emprunts renégociés au cours de l’année N</t>
  </si>
  <si>
    <t>A1.7 - Etat de la dette - Typologie de la répartition de l’encours</t>
  </si>
  <si>
    <t>A1.6 - Etat de la dette - Détail des crédits de trésorerie</t>
  </si>
  <si>
    <t>A1.5 - Etat de la dette - Détail des opérations de couverture</t>
  </si>
  <si>
    <t>A1.4 - Etat de la dette - Remboursement anticipé d'un emprunt avec refinancement</t>
  </si>
  <si>
    <t>A1.3 - Etat de la dette - Répartition par nature de dette</t>
  </si>
  <si>
    <t>A1.2 - Etat de la dette - Répartition des emprunts par structure de taux</t>
  </si>
  <si>
    <t>A1.1 - Etat de la dette - Autres dettes</t>
  </si>
  <si>
    <t>A - Eléments du bilan</t>
  </si>
  <si>
    <t>IV - Annexes</t>
  </si>
  <si>
    <t>B3 - Opérations d'équipement - Détail des chapitres et articles</t>
  </si>
  <si>
    <t>B2 - Section d'investissement - Détail des recettes</t>
  </si>
  <si>
    <t>B1 - Section d'investissement - Détail des dépenses</t>
  </si>
  <si>
    <t>A2 - Section d'exploitation - Détail des recettes</t>
  </si>
  <si>
    <t>A1 - Section d'exploitation - Détail des dépenses</t>
  </si>
  <si>
    <t>III - Vote du compte administratif</t>
  </si>
  <si>
    <t>B2 - Balance générale du budget - Recettes</t>
  </si>
  <si>
    <t>B1 - Balance générale du budget - Dépenses</t>
  </si>
  <si>
    <t>A3 - Vue d'ensemble - Section d'investissement - Chapitres</t>
  </si>
  <si>
    <t>A2 - Vue d'ensemble - Section d'exploitation - Chapitres</t>
  </si>
  <si>
    <t>A1 - Vue d'ensemble - Exécution du budget et détail des restes à réaliser</t>
  </si>
  <si>
    <t>II - Présentation générale du compte administratif</t>
  </si>
  <si>
    <t>Modalités de vote du budget</t>
  </si>
  <si>
    <t>I - Informations générales</t>
  </si>
  <si>
    <t>SOMMAIRE</t>
  </si>
  <si>
    <t>ANNEE 2012</t>
  </si>
  <si>
    <t>Numéro SIRET :</t>
  </si>
  <si>
    <t>REPUBLIQUE FRANCAISE</t>
  </si>
  <si>
    <t>REGION PROVENCE ALPES COTE D'AZUR</t>
  </si>
  <si>
    <t>POSTE COMPTABLE DE : PAIERIE REGIONALE</t>
  </si>
  <si>
    <t>AEROPORT D'AVIGNON</t>
  </si>
  <si>
    <t>M4</t>
  </si>
  <si>
    <t>COMPTE ADMINISTRATIF</t>
  </si>
  <si>
    <t>I. INFORMATIONS GENERALES</t>
  </si>
  <si>
    <t>II. PRESENTATION GENERALE DU COMPTE ADMINISTRATIF</t>
  </si>
  <si>
    <t>BALANCES GENERALES</t>
  </si>
  <si>
    <t>III. VOTE DU COMPTE ADMINISTRATIF</t>
  </si>
  <si>
    <t>Section d'Exploitation</t>
  </si>
  <si>
    <t>Section d'Investissement</t>
  </si>
  <si>
    <t>DGD TRANSPORT</t>
  </si>
  <si>
    <t>IV. ANNEXES</t>
  </si>
  <si>
    <t>AEROPPI 2009/1 ETUDES</t>
  </si>
  <si>
    <t>ouverts au titre de l'exercice 2012</t>
  </si>
  <si>
    <t>(exercices au delà de 2012)</t>
  </si>
  <si>
    <t>réalisés durant l'exercice 2012</t>
  </si>
  <si>
    <t>les délibérations y compris pour 2012)</t>
  </si>
  <si>
    <t>antérieurs (réalisations cumulées au 01/01/2012)</t>
  </si>
  <si>
    <t>AEROPPI 2009/2 TRAVAUX HANGAR</t>
  </si>
  <si>
    <t>AEROPPI 2009/3 AMENAGEMENTS ET MATERIELS</t>
  </si>
  <si>
    <t>ZONEACTIV 2010/1 ETUDES</t>
  </si>
  <si>
    <t>ZONEACTIV 2010/2 TRAVAUX</t>
  </si>
  <si>
    <t>ZONEACTIV 2012/1 ACHAT TERRAIN</t>
  </si>
  <si>
    <t>LISTE DES ORGANISMES DANS LESQUELS LA REGION A PRIS UN ENGAGEMENT</t>
  </si>
  <si>
    <t>La nature de l'engagement</t>
  </si>
  <si>
    <t>Nom de l'organisme</t>
  </si>
  <si>
    <t>Objet</t>
  </si>
  <si>
    <t>Délégation de service public</t>
  </si>
  <si>
    <t>Délibération 09/08 du 5 février 2009</t>
  </si>
  <si>
    <t>CCI Vaucluse</t>
  </si>
  <si>
    <t>Exploitation de l'aéroport</t>
  </si>
  <si>
    <t>(article L.2313-1 applicable à la région par renvoi de l'article L.4312-1 du CGCT)</t>
  </si>
  <si>
    <t>AP affectée y compris ajustement</t>
  </si>
  <si>
    <t>Affectation</t>
  </si>
  <si>
    <t>Joint</t>
  </si>
  <si>
    <t>Non joint</t>
  </si>
  <si>
    <t>Etat de la dette</t>
  </si>
  <si>
    <t>SANS OBJET</t>
  </si>
  <si>
    <t>Equilibre des opérations financières</t>
  </si>
  <si>
    <t>Etat de ventilation des dépenses et recettes des services d'eau</t>
  </si>
  <si>
    <t>et d'assainissement</t>
  </si>
  <si>
    <t>Détail des opérations pour compte de tiers</t>
  </si>
  <si>
    <t>Etat des autorisations de programme et des crédits de paiement afférents</t>
  </si>
  <si>
    <t>AUTRES ELEMENTS D'INFORMATIONS</t>
  </si>
  <si>
    <t>Liste des organismes dans lesquels a été pris un engagement financier</t>
  </si>
  <si>
    <t>Présentation agrégée du budget principal et des budgets annexes</t>
  </si>
  <si>
    <t>Restes à mandater</t>
  </si>
  <si>
    <t>Présenté par le Président du Conseil régional</t>
  </si>
  <si>
    <t>A Marseille,  le … … … … … … … … …</t>
  </si>
  <si>
    <t>Délibéré par le Conseil régional, réuni en session plénière</t>
  </si>
  <si>
    <t>A Marseille, le … … … … … … … … …</t>
  </si>
  <si>
    <t>Les membres du Conseil régional</t>
  </si>
  <si>
    <t>Certifié exécutoire par le Président, compte tenu de la transmission en préfecture, le               , et de la publication le</t>
  </si>
  <si>
    <t xml:space="preserve">A Marseille, le       /      / </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</si>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</sst>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00;;"/>
    <numFmt numFmtId="166" formatCode="\+#,##0.00;\-#,##0.00;"/>
  </numFmts>
  <fonts count="26" x14ac:knownFonts="1">
    <font>
      <sz val="10"/>
      <color theme="1"/>
      <name val="Arial"/>
      <family val="2"/>
    </font>
    <font>
      <b/>
      <sz val="10"/>
      <color theme="1"/>
      <name val="Arial"/>
      <family val="2"/>
    </font>
    <font>
      <sz val="10"/>
      <name val="Arial"/>
      <family val="2"/>
    </font>
    <font>
      <sz val="10"/>
      <name val="Arial"/>
      <family val="2"/>
    </font>
    <font>
      <sz val="8"/>
      <name val="Arial"/>
      <family val="2"/>
    </font>
    <font>
      <sz val="9"/>
      <name val="Arial"/>
      <family val="2"/>
    </font>
    <font>
      <sz val="7"/>
      <name val="Arial"/>
      <family val="2"/>
    </font>
    <font>
      <b/>
      <sz val="10"/>
      <name val="Arial"/>
      <family val="2"/>
    </font>
    <font>
      <b/>
      <sz val="8"/>
      <name val="Arial"/>
      <family val="2"/>
    </font>
    <font>
      <i/>
      <sz val="8"/>
      <name val="Arial"/>
      <family val="2"/>
    </font>
    <font>
      <b/>
      <sz val="12"/>
      <name val="Arial"/>
      <family val="2"/>
    </font>
    <font>
      <b/>
      <i/>
      <sz val="8"/>
      <name val="Arial"/>
      <family val="2"/>
    </font>
    <font>
      <i/>
      <sz val="10"/>
      <name val="Arial"/>
      <family val="2"/>
    </font>
    <font>
      <b/>
      <i/>
      <sz val="10"/>
      <name val="Arial"/>
      <family val="2"/>
    </font>
    <font>
      <sz val="7"/>
      <name val="Arial"/>
      <family val="2"/>
    </font>
    <font>
      <sz val="11"/>
      <name val="Times New Roman"/>
      <family val="1"/>
    </font>
    <font>
      <b/>
      <sz val="9"/>
      <name val="Arial"/>
      <family val="2"/>
    </font>
    <font>
      <b/>
      <sz val="9"/>
      <color indexed="55"/>
      <name val="Arial"/>
      <family val="2"/>
    </font>
    <font>
      <sz val="12"/>
      <name val="Arial"/>
      <family val="2"/>
    </font>
    <font>
      <i/>
      <sz val="12"/>
      <name val="Arial"/>
      <family val="2"/>
    </font>
    <font>
      <sz val="9"/>
      <name val="Arial"/>
      <family val="2"/>
    </font>
    <font>
      <sz val="14"/>
      <name val="Arial"/>
      <family val="2"/>
    </font>
    <font>
      <b/>
      <sz val="14"/>
      <name val="Arial"/>
      <family val="2"/>
    </font>
    <font>
      <b/>
      <sz val="14"/>
      <name val="Arial"/>
      <family val="2"/>
    </font>
    <font>
      <b/>
      <sz val="12"/>
      <color theme="1"/>
      <name val="Arial"/>
      <family val="2"/>
    </font>
    <font>
      <b/>
      <u/>
      <sz val="10"/>
      <color theme="1"/>
      <name val="Arial"/>
      <family val="2"/>
    </font>
  </fonts>
  <fills count="6">
    <fill>
      <patternFill patternType="none"/>
    </fill>
    <fill>
      <patternFill patternType="gray125"/>
    </fill>
    <fill>
      <patternFill patternType="lightGray"/>
    </fill>
    <fill>
      <patternFill patternType="solid">
        <fgColor indexed="9"/>
        <bgColor indexed="64"/>
      </patternFill>
    </fill>
    <fill>
      <patternFill patternType="solid">
        <fgColor indexed="22"/>
        <bgColor indexed="64"/>
      </patternFill>
    </fill>
    <fill>
      <patternFill patternType="solid">
        <fgColor theme="0" tint="-0.249977111117893"/>
        <bgColor indexed="64"/>
      </patternFill>
    </fill>
  </fills>
  <borders count="84">
    <border>
      <left/>
      <right/>
      <top/>
      <bottom/>
      <diagonal/>
    </border>
    <border>
      <left/>
      <right style="double">
        <color indexed="64"/>
      </right>
      <top/>
      <bottom style="double">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diagonal/>
    </border>
    <border>
      <left style="double">
        <color indexed="64"/>
      </left>
      <right/>
      <top/>
      <bottom/>
      <diagonal/>
    </border>
    <border>
      <left/>
      <right style="double">
        <color indexed="64"/>
      </right>
      <top style="double">
        <color indexed="64"/>
      </top>
      <bottom/>
      <diagonal/>
    </border>
    <border>
      <left style="double">
        <color indexed="64"/>
      </left>
      <right/>
      <top style="double">
        <color indexed="64"/>
      </top>
      <bottom/>
      <diagonal/>
    </border>
    <border>
      <left/>
      <right/>
      <top style="double">
        <color indexed="64"/>
      </top>
      <bottom/>
      <diagonal/>
    </border>
    <border>
      <left style="medium">
        <color indexed="64"/>
      </left>
      <right style="double">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double">
        <color indexed="64"/>
      </left>
      <right style="medium">
        <color indexed="64"/>
      </right>
      <top style="medium">
        <color indexed="64"/>
      </top>
      <bottom style="double">
        <color indexed="64"/>
      </bottom>
      <diagonal/>
    </border>
    <border>
      <left/>
      <right/>
      <top style="hair">
        <color indexed="64"/>
      </top>
      <bottom/>
      <diagonal/>
    </border>
    <border>
      <left style="medium">
        <color indexed="64"/>
      </left>
      <right style="double">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double">
        <color indexed="64"/>
      </left>
      <right style="medium">
        <color indexed="64"/>
      </right>
      <top style="double">
        <color indexed="64"/>
      </top>
      <bottom style="medium">
        <color indexed="64"/>
      </bottom>
      <diagonal/>
    </border>
    <border>
      <left/>
      <right/>
      <top/>
      <bottom style="hair">
        <color indexed="64"/>
      </bottom>
      <diagonal/>
    </border>
    <border>
      <left style="thin">
        <color indexed="24"/>
      </left>
      <right style="thin">
        <color indexed="24"/>
      </right>
      <top style="double">
        <color indexed="24"/>
      </top>
      <bottom style="double">
        <color indexed="24"/>
      </bottom>
      <diagonal/>
    </border>
    <border>
      <left style="hair">
        <color indexed="64"/>
      </left>
      <right style="double">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double">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diagonal/>
    </border>
    <border>
      <left style="hair">
        <color indexed="64"/>
      </left>
      <right style="hair">
        <color indexed="64"/>
      </right>
      <top style="double">
        <color indexed="64"/>
      </top>
      <bottom/>
      <diagonal/>
    </border>
    <border>
      <left style="double">
        <color indexed="64"/>
      </left>
      <right style="hair">
        <color indexed="64"/>
      </right>
      <top style="double">
        <color indexed="64"/>
      </top>
      <bottom/>
      <diagonal/>
    </border>
    <border>
      <left style="hair">
        <color indexed="64"/>
      </left>
      <right style="double">
        <color indexed="64"/>
      </right>
      <top/>
      <bottom/>
      <diagonal/>
    </border>
    <border>
      <left style="hair">
        <color indexed="64"/>
      </left>
      <right style="hair">
        <color indexed="64"/>
      </right>
      <top/>
      <bottom/>
      <diagonal/>
    </border>
    <border>
      <left style="double">
        <color indexed="64"/>
      </left>
      <right style="hair">
        <color indexed="64"/>
      </right>
      <top/>
      <bottom/>
      <diagonal/>
    </border>
    <border>
      <left style="hair">
        <color indexed="64"/>
      </left>
      <right style="double">
        <color indexed="64"/>
      </right>
      <top style="hair">
        <color indexed="64"/>
      </top>
      <bottom/>
      <diagonal/>
    </border>
    <border>
      <left style="hair">
        <color indexed="64"/>
      </left>
      <right style="hair">
        <color indexed="64"/>
      </right>
      <top style="hair">
        <color indexed="64"/>
      </top>
      <bottom/>
      <diagonal/>
    </border>
    <border>
      <left style="double">
        <color indexed="64"/>
      </left>
      <right style="hair">
        <color indexed="64"/>
      </right>
      <top style="hair">
        <color indexed="64"/>
      </top>
      <bottom/>
      <diagonal/>
    </border>
    <border>
      <left style="hair">
        <color indexed="64"/>
      </left>
      <right style="double">
        <color indexed="64"/>
      </right>
      <top/>
      <bottom style="double">
        <color indexed="64"/>
      </bottom>
      <diagonal/>
    </border>
    <border>
      <left style="hair">
        <color indexed="64"/>
      </left>
      <right style="hair">
        <color indexed="64"/>
      </right>
      <top/>
      <bottom style="double">
        <color indexed="64"/>
      </bottom>
      <diagonal/>
    </border>
    <border>
      <left style="double">
        <color indexed="64"/>
      </left>
      <right style="hair">
        <color indexed="64"/>
      </right>
      <top/>
      <bottom style="double">
        <color indexed="64"/>
      </bottom>
      <diagonal/>
    </border>
    <border>
      <left style="hair">
        <color indexed="64"/>
      </left>
      <right style="double">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double">
        <color indexed="64"/>
      </left>
      <right style="hair">
        <color indexed="64"/>
      </right>
      <top style="double">
        <color indexed="64"/>
      </top>
      <bottom style="hair">
        <color indexed="64"/>
      </bottom>
      <diagonal/>
    </border>
    <border>
      <left/>
      <right style="double">
        <color indexed="64"/>
      </right>
      <top style="double">
        <color indexed="64"/>
      </top>
      <bottom style="hair">
        <color indexed="64"/>
      </bottom>
      <diagonal/>
    </border>
    <border>
      <left/>
      <right/>
      <top style="double">
        <color indexed="64"/>
      </top>
      <bottom style="hair">
        <color indexed="64"/>
      </bottom>
      <diagonal/>
    </border>
    <border>
      <left style="hair">
        <color indexed="64"/>
      </left>
      <right/>
      <top style="double">
        <color indexed="64"/>
      </top>
      <bottom style="hair">
        <color indexed="64"/>
      </bottom>
      <diagonal/>
    </border>
    <border>
      <left/>
      <right style="hair">
        <color indexed="64"/>
      </right>
      <top style="double">
        <color indexed="64"/>
      </top>
      <bottom style="hair">
        <color indexed="64"/>
      </bottom>
      <diagonal/>
    </border>
    <border>
      <left style="hair">
        <color indexed="64"/>
      </left>
      <right style="double">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double">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double">
        <color indexed="64"/>
      </right>
      <top/>
      <bottom style="hair">
        <color indexed="64"/>
      </bottom>
      <diagonal/>
    </border>
    <border>
      <left style="hair">
        <color indexed="64"/>
      </left>
      <right style="hair">
        <color indexed="64"/>
      </right>
      <top/>
      <bottom style="hair">
        <color indexed="64"/>
      </bottom>
      <diagonal/>
    </border>
    <border>
      <left style="double">
        <color indexed="64"/>
      </left>
      <right style="hair">
        <color indexed="64"/>
      </right>
      <top/>
      <bottom style="hair">
        <color indexed="64"/>
      </bottom>
      <diagonal/>
    </border>
    <border>
      <left style="hair">
        <color indexed="64"/>
      </left>
      <right/>
      <top/>
      <bottom/>
      <diagonal/>
    </border>
    <border>
      <left style="hair">
        <color indexed="64"/>
      </left>
      <right/>
      <top style="double">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style="double">
        <color indexed="64"/>
      </bottom>
      <diagonal/>
    </border>
    <border>
      <left/>
      <right/>
      <top style="hair">
        <color indexed="64"/>
      </top>
      <bottom style="double">
        <color indexed="64"/>
      </bottom>
      <diagonal/>
    </border>
    <border>
      <left style="double">
        <color indexed="64"/>
      </left>
      <right/>
      <top style="hair">
        <color indexed="64"/>
      </top>
      <bottom style="double">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style="hair">
        <color indexed="64"/>
      </left>
      <right/>
      <top style="hair">
        <color indexed="64"/>
      </top>
      <bottom style="double">
        <color indexed="64"/>
      </bottom>
      <diagonal/>
    </border>
    <border>
      <left/>
      <right/>
      <top style="double">
        <color indexed="64"/>
      </top>
      <bottom style="double">
        <color indexed="64"/>
      </bottom>
      <diagonal/>
    </border>
    <border>
      <left style="double">
        <color indexed="64"/>
      </left>
      <right/>
      <top style="double">
        <color indexed="64"/>
      </top>
      <bottom style="hair">
        <color indexed="64"/>
      </bottom>
      <diagonal/>
    </border>
    <border>
      <left style="double">
        <color indexed="64"/>
      </left>
      <right/>
      <top style="double">
        <color indexed="64"/>
      </top>
      <bottom style="double">
        <color indexed="64"/>
      </bottom>
      <diagonal/>
    </border>
    <border>
      <left/>
      <right style="hair">
        <color indexed="64"/>
      </right>
      <top/>
      <bottom style="double">
        <color indexed="64"/>
      </bottom>
      <diagonal/>
    </border>
    <border>
      <left/>
      <right/>
      <top style="hair">
        <color indexed="64"/>
      </top>
      <bottom style="hair">
        <color indexed="64"/>
      </bottom>
      <diagonal/>
    </border>
    <border>
      <left style="double">
        <color indexed="64"/>
      </left>
      <right style="double">
        <color indexed="64"/>
      </right>
      <top style="double">
        <color indexed="64"/>
      </top>
      <bottom/>
      <diagonal/>
    </border>
    <border>
      <left/>
      <right style="double">
        <color indexed="64"/>
      </right>
      <top style="double">
        <color indexed="64"/>
      </top>
      <bottom style="double">
        <color indexed="64"/>
      </bottom>
      <diagonal/>
    </border>
    <border>
      <left style="double">
        <color auto="1"/>
      </left>
      <right style="thin">
        <color auto="1"/>
      </right>
      <top/>
      <bottom/>
      <diagonal/>
    </border>
    <border>
      <left style="thin">
        <color auto="1"/>
      </left>
      <right style="thin">
        <color auto="1"/>
      </right>
      <top/>
      <bottom/>
      <diagonal/>
    </border>
    <border>
      <left style="thin">
        <color auto="1"/>
      </left>
      <right style="double">
        <color auto="1"/>
      </right>
      <top/>
      <bottom/>
      <diagonal/>
    </border>
    <border>
      <left style="double">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style="double">
        <color auto="1"/>
      </right>
      <top/>
      <bottom style="double">
        <color auto="1"/>
      </bottom>
      <diagonal/>
    </border>
    <border>
      <left style="double">
        <color auto="1"/>
      </left>
      <right style="thin">
        <color auto="1"/>
      </right>
      <top style="double">
        <color auto="1"/>
      </top>
      <bottom style="thin">
        <color indexed="64"/>
      </bottom>
      <diagonal/>
    </border>
    <border>
      <left style="thin">
        <color auto="1"/>
      </left>
      <right style="thin">
        <color auto="1"/>
      </right>
      <top style="double">
        <color auto="1"/>
      </top>
      <bottom style="thin">
        <color indexed="64"/>
      </bottom>
      <diagonal/>
    </border>
    <border>
      <left style="thin">
        <color auto="1"/>
      </left>
      <right style="double">
        <color auto="1"/>
      </right>
      <top style="double">
        <color auto="1"/>
      </top>
      <bottom style="thin">
        <color indexed="64"/>
      </bottom>
      <diagonal/>
    </border>
    <border>
      <left style="double">
        <color auto="1"/>
      </left>
      <right style="thin">
        <color auto="1"/>
      </right>
      <top style="thin">
        <color indexed="64"/>
      </top>
      <bottom style="thin">
        <color indexed="64"/>
      </bottom>
      <diagonal/>
    </border>
    <border>
      <left/>
      <right/>
      <top style="thin">
        <color indexed="64"/>
      </top>
      <bottom style="thin">
        <color indexed="64"/>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thin">
        <color indexed="64"/>
      </left>
      <right style="double">
        <color indexed="64"/>
      </right>
      <top style="thin">
        <color indexed="64"/>
      </top>
      <bottom/>
      <diagonal/>
    </border>
    <border>
      <left style="hair">
        <color indexed="64"/>
      </left>
      <right/>
      <top/>
      <bottom style="double">
        <color indexed="64"/>
      </bottom>
      <diagonal/>
    </border>
  </borders>
  <cellStyleXfs count="3">
    <xf numFmtId="0" fontId="0" fillId="0" borderId="0"/>
    <xf numFmtId="0" fontId="2" fillId="0" borderId="0"/>
    <xf numFmtId="0" fontId="2" fillId="0" borderId="17"/>
  </cellStyleXfs>
  <cellXfs count="715">
    <xf numFmtId="0" fontId="0" fillId="0" borderId="0" xfId="0"/>
    <xf numFmtId="0" fontId="2" fillId="0" borderId="0" xfId="1"/>
    <xf numFmtId="0" fontId="2" fillId="0" borderId="0" xfId="1" applyBorder="1"/>
    <xf numFmtId="0" fontId="3" fillId="0" borderId="0" xfId="1" applyFont="1" applyBorder="1"/>
    <xf numFmtId="0" fontId="4" fillId="0" borderId="0" xfId="1" applyFont="1" applyBorder="1" applyAlignment="1">
      <alignment horizontal="left"/>
    </xf>
    <xf numFmtId="0" fontId="4" fillId="0" borderId="0" xfId="1" applyFont="1" applyAlignment="1">
      <alignment vertical="center"/>
    </xf>
    <xf numFmtId="0" fontId="4" fillId="0" borderId="0" xfId="1" applyFont="1" applyBorder="1" applyAlignment="1">
      <alignment vertical="center"/>
    </xf>
    <xf numFmtId="0" fontId="3" fillId="0" borderId="0" xfId="1" applyFont="1" applyBorder="1" applyAlignment="1">
      <alignment vertical="center"/>
    </xf>
    <xf numFmtId="0" fontId="5" fillId="0" borderId="0" xfId="1" applyFont="1" applyBorder="1" applyAlignment="1">
      <alignment vertical="center"/>
    </xf>
    <xf numFmtId="0" fontId="6" fillId="0" borderId="0" xfId="1" applyFont="1" applyBorder="1" applyAlignment="1">
      <alignment vertical="center"/>
    </xf>
    <xf numFmtId="0" fontId="3" fillId="0" borderId="0" xfId="1" applyFont="1" applyAlignment="1">
      <alignment vertical="center"/>
    </xf>
    <xf numFmtId="0" fontId="3" fillId="0" borderId="0" xfId="1" applyFont="1" applyBorder="1" applyAlignment="1">
      <alignment horizontal="left" vertical="center"/>
    </xf>
    <xf numFmtId="0" fontId="3" fillId="0" borderId="0" xfId="1" applyFont="1" applyBorder="1" applyAlignment="1">
      <alignment horizontal="center" vertical="center"/>
    </xf>
    <xf numFmtId="0" fontId="3" fillId="0" borderId="12" xfId="1" applyFont="1" applyBorder="1" applyAlignment="1">
      <alignment vertical="center"/>
    </xf>
    <xf numFmtId="0" fontId="3" fillId="0" borderId="16" xfId="1" applyFont="1" applyBorder="1" applyAlignment="1">
      <alignment vertical="center"/>
    </xf>
    <xf numFmtId="164" fontId="8" fillId="0" borderId="18" xfId="1" applyNumberFormat="1" applyFont="1" applyBorder="1" applyAlignment="1">
      <alignment horizontal="right" vertical="center"/>
    </xf>
    <xf numFmtId="164" fontId="8" fillId="0" borderId="19" xfId="1" applyNumberFormat="1" applyFont="1" applyBorder="1" applyAlignment="1">
      <alignment horizontal="right" vertical="center"/>
    </xf>
    <xf numFmtId="49" fontId="8" fillId="0" borderId="20" xfId="1" applyNumberFormat="1" applyFont="1" applyBorder="1" applyAlignment="1">
      <alignment horizontal="left" vertical="center"/>
    </xf>
    <xf numFmtId="164" fontId="8" fillId="0" borderId="21" xfId="1" applyNumberFormat="1" applyFont="1" applyBorder="1" applyAlignment="1">
      <alignment horizontal="right" vertical="center"/>
    </xf>
    <xf numFmtId="164" fontId="8" fillId="0" borderId="22" xfId="1" applyNumberFormat="1" applyFont="1" applyBorder="1" applyAlignment="1">
      <alignment horizontal="right" vertical="center"/>
    </xf>
    <xf numFmtId="49" fontId="8" fillId="0" borderId="23" xfId="1" applyNumberFormat="1" applyFont="1" applyBorder="1" applyAlignment="1">
      <alignment horizontal="left" vertical="center"/>
    </xf>
    <xf numFmtId="164" fontId="4" fillId="0" borderId="24" xfId="1" applyNumberFormat="1" applyFont="1" applyBorder="1" applyAlignment="1">
      <alignment horizontal="right" vertical="center"/>
    </xf>
    <xf numFmtId="164" fontId="4" fillId="0" borderId="25" xfId="1" applyNumberFormat="1" applyFont="1" applyBorder="1" applyAlignment="1">
      <alignment horizontal="right" vertical="center"/>
    </xf>
    <xf numFmtId="49" fontId="4" fillId="0" borderId="26" xfId="1" applyNumberFormat="1" applyFont="1" applyBorder="1" applyAlignment="1">
      <alignment horizontal="left" vertical="center"/>
    </xf>
    <xf numFmtId="0" fontId="8" fillId="0" borderId="27" xfId="1" applyFont="1" applyBorder="1" applyAlignment="1">
      <alignment vertical="center"/>
    </xf>
    <xf numFmtId="0" fontId="8" fillId="0" borderId="28" xfId="1" applyFont="1" applyBorder="1" applyAlignment="1">
      <alignment vertical="center"/>
    </xf>
    <xf numFmtId="49" fontId="8" fillId="0" borderId="29" xfId="1" applyNumberFormat="1" applyFont="1" applyBorder="1" applyAlignment="1">
      <alignment vertical="center"/>
    </xf>
    <xf numFmtId="0" fontId="8" fillId="0" borderId="21" xfId="1" applyFont="1" applyBorder="1" applyAlignment="1">
      <alignment vertical="center"/>
    </xf>
    <xf numFmtId="0" fontId="8" fillId="0" borderId="22" xfId="1" applyFont="1" applyBorder="1" applyAlignment="1">
      <alignment vertical="center"/>
    </xf>
    <xf numFmtId="49" fontId="8" fillId="0" borderId="23" xfId="1" applyNumberFormat="1" applyFont="1" applyBorder="1" applyAlignment="1">
      <alignment vertical="center"/>
    </xf>
    <xf numFmtId="0" fontId="8" fillId="0" borderId="21" xfId="1" applyFont="1" applyBorder="1" applyAlignment="1">
      <alignment horizontal="center" vertical="center"/>
    </xf>
    <xf numFmtId="0" fontId="8" fillId="0" borderId="22" xfId="1" applyFont="1" applyBorder="1" applyAlignment="1">
      <alignment horizontal="center" vertical="center"/>
    </xf>
    <xf numFmtId="49" fontId="8" fillId="0" borderId="23" xfId="1" applyNumberFormat="1" applyFont="1" applyBorder="1" applyAlignment="1">
      <alignment horizontal="center" vertical="center"/>
    </xf>
    <xf numFmtId="164" fontId="4" fillId="0" borderId="30" xfId="1" applyNumberFormat="1" applyFont="1" applyBorder="1" applyAlignment="1">
      <alignment horizontal="right" vertical="center"/>
    </xf>
    <xf numFmtId="164" fontId="4" fillId="0" borderId="31" xfId="1" applyNumberFormat="1" applyFont="1" applyBorder="1" applyAlignment="1">
      <alignment horizontal="right" vertical="center"/>
    </xf>
    <xf numFmtId="49" fontId="4" fillId="0" borderId="32" xfId="1" applyNumberFormat="1" applyFont="1" applyBorder="1" applyAlignment="1">
      <alignment horizontal="left" vertical="center"/>
    </xf>
    <xf numFmtId="0" fontId="4" fillId="0" borderId="0" xfId="1" applyFont="1" applyAlignment="1">
      <alignment vertical="center" wrapText="1"/>
    </xf>
    <xf numFmtId="165" fontId="8" fillId="0" borderId="18" xfId="1" applyNumberFormat="1" applyFont="1" applyBorder="1" applyAlignment="1">
      <alignment vertical="center" wrapText="1"/>
    </xf>
    <xf numFmtId="165" fontId="8" fillId="0" borderId="19" xfId="1" applyNumberFormat="1" applyFont="1" applyBorder="1" applyAlignment="1">
      <alignment vertical="center" wrapText="1"/>
    </xf>
    <xf numFmtId="0" fontId="8" fillId="0" borderId="20" xfId="1" applyFont="1" applyBorder="1" applyAlignment="1">
      <alignment vertical="center" wrapText="1"/>
    </xf>
    <xf numFmtId="165" fontId="4" fillId="0" borderId="24" xfId="1" applyNumberFormat="1" applyFont="1" applyBorder="1" applyAlignment="1">
      <alignment vertical="center" wrapText="1"/>
    </xf>
    <xf numFmtId="165" fontId="4" fillId="0" borderId="25" xfId="1" applyNumberFormat="1" applyFont="1" applyBorder="1" applyAlignment="1">
      <alignment vertical="center" wrapText="1"/>
    </xf>
    <xf numFmtId="0" fontId="4" fillId="0" borderId="26" xfId="1" applyFont="1" applyBorder="1" applyAlignment="1">
      <alignment vertical="center" wrapText="1"/>
    </xf>
    <xf numFmtId="0" fontId="8" fillId="0" borderId="0" xfId="1" applyFont="1" applyAlignment="1">
      <alignment horizontal="center" vertical="center" wrapText="1"/>
    </xf>
    <xf numFmtId="0" fontId="8" fillId="0" borderId="33" xfId="1" applyFont="1" applyBorder="1" applyAlignment="1">
      <alignment horizontal="center" vertical="center" wrapText="1"/>
    </xf>
    <xf numFmtId="0" fontId="4" fillId="0" borderId="0" xfId="1" applyFont="1" applyAlignment="1">
      <alignment vertical="top"/>
    </xf>
    <xf numFmtId="0" fontId="4" fillId="0" borderId="0" xfId="1" applyFont="1" applyAlignment="1">
      <alignment vertical="top" wrapText="1"/>
    </xf>
    <xf numFmtId="165" fontId="9" fillId="0" borderId="40" xfId="1" applyNumberFormat="1" applyFont="1" applyBorder="1" applyAlignment="1">
      <alignment vertical="top" wrapText="1"/>
    </xf>
    <xf numFmtId="165" fontId="9" fillId="0" borderId="41" xfId="1" applyNumberFormat="1" applyFont="1" applyBorder="1" applyAlignment="1">
      <alignment vertical="top" wrapText="1"/>
    </xf>
    <xf numFmtId="0" fontId="9" fillId="0" borderId="42" xfId="1" applyFont="1" applyBorder="1" applyAlignment="1">
      <alignment vertical="top" wrapText="1"/>
    </xf>
    <xf numFmtId="165" fontId="9" fillId="0" borderId="43" xfId="1" applyNumberFormat="1" applyFont="1" applyBorder="1" applyAlignment="1">
      <alignment vertical="top" wrapText="1"/>
    </xf>
    <xf numFmtId="165" fontId="9" fillId="0" borderId="44" xfId="1" applyNumberFormat="1" applyFont="1" applyBorder="1" applyAlignment="1">
      <alignment vertical="top" wrapText="1"/>
    </xf>
    <xf numFmtId="0" fontId="9" fillId="0" borderId="45" xfId="1" applyFont="1" applyBorder="1" applyAlignment="1">
      <alignment vertical="top" wrapText="1"/>
    </xf>
    <xf numFmtId="165" fontId="4" fillId="0" borderId="43" xfId="1" applyNumberFormat="1" applyFont="1" applyBorder="1" applyAlignment="1">
      <alignment vertical="top" wrapText="1"/>
    </xf>
    <xf numFmtId="165" fontId="4" fillId="0" borderId="44" xfId="1" applyNumberFormat="1" applyFont="1" applyBorder="1" applyAlignment="1">
      <alignment vertical="top" wrapText="1"/>
    </xf>
    <xf numFmtId="0" fontId="4" fillId="0" borderId="45" xfId="1" applyFont="1" applyBorder="1" applyAlignment="1">
      <alignment vertical="top" wrapText="1"/>
    </xf>
    <xf numFmtId="165" fontId="4" fillId="0" borderId="46" xfId="1" applyNumberFormat="1" applyFont="1" applyBorder="1" applyAlignment="1">
      <alignment vertical="top" wrapText="1"/>
    </xf>
    <xf numFmtId="165" fontId="4" fillId="0" borderId="47" xfId="1" applyNumberFormat="1" applyFont="1" applyBorder="1" applyAlignment="1">
      <alignment vertical="top" wrapText="1"/>
    </xf>
    <xf numFmtId="0" fontId="4" fillId="0" borderId="48" xfId="1" applyFont="1" applyBorder="1" applyAlignment="1">
      <alignment vertical="top" wrapText="1"/>
    </xf>
    <xf numFmtId="165" fontId="8" fillId="0" borderId="18" xfId="1" applyNumberFormat="1" applyFont="1" applyBorder="1" applyAlignment="1">
      <alignment vertical="top" wrapText="1"/>
    </xf>
    <xf numFmtId="165" fontId="8" fillId="0" borderId="19" xfId="1" applyNumberFormat="1" applyFont="1" applyBorder="1" applyAlignment="1">
      <alignment vertical="top" wrapText="1"/>
    </xf>
    <xf numFmtId="0" fontId="8" fillId="0" borderId="20" xfId="1" applyFont="1" applyBorder="1" applyAlignment="1">
      <alignment horizontal="center" vertical="top" wrapText="1"/>
    </xf>
    <xf numFmtId="165" fontId="9" fillId="0" borderId="27" xfId="1" applyNumberFormat="1" applyFont="1" applyBorder="1" applyAlignment="1">
      <alignment vertical="top" wrapText="1"/>
    </xf>
    <xf numFmtId="165" fontId="9" fillId="0" borderId="28" xfId="1" applyNumberFormat="1" applyFont="1" applyBorder="1" applyAlignment="1">
      <alignment vertical="top" wrapText="1"/>
    </xf>
    <xf numFmtId="0" fontId="9" fillId="0" borderId="29" xfId="1" applyFont="1" applyBorder="1" applyAlignment="1">
      <alignment vertical="top" wrapText="1"/>
    </xf>
    <xf numFmtId="165" fontId="8" fillId="0" borderId="33" xfId="1" applyNumberFormat="1" applyFont="1" applyBorder="1" applyAlignment="1">
      <alignment vertical="top" wrapText="1"/>
    </xf>
    <xf numFmtId="165" fontId="8" fillId="0" borderId="34" xfId="1" applyNumberFormat="1" applyFont="1" applyBorder="1" applyAlignment="1">
      <alignment vertical="top" wrapText="1"/>
    </xf>
    <xf numFmtId="0" fontId="8" fillId="0" borderId="35" xfId="1" applyFont="1" applyBorder="1" applyAlignment="1">
      <alignment horizontal="center" vertical="top" wrapText="1"/>
    </xf>
    <xf numFmtId="0" fontId="8" fillId="0" borderId="28" xfId="1" applyFont="1" applyBorder="1" applyAlignment="1">
      <alignment horizontal="center" vertical="top" wrapText="1"/>
    </xf>
    <xf numFmtId="0" fontId="10" fillId="0" borderId="33" xfId="1" applyFont="1" applyBorder="1" applyAlignment="1">
      <alignment horizontal="center" vertical="center" wrapText="1"/>
    </xf>
    <xf numFmtId="164" fontId="4" fillId="0" borderId="0" xfId="1" applyNumberFormat="1" applyFont="1" applyAlignment="1">
      <alignment vertical="top"/>
    </xf>
    <xf numFmtId="0" fontId="4" fillId="0" borderId="0" xfId="1" applyFont="1" applyAlignment="1">
      <alignment horizontal="left" vertical="top"/>
    </xf>
    <xf numFmtId="164" fontId="8" fillId="0" borderId="47" xfId="1" applyNumberFormat="1" applyFont="1" applyBorder="1" applyAlignment="1">
      <alignment vertical="top"/>
    </xf>
    <xf numFmtId="164" fontId="11" fillId="0" borderId="47" xfId="1" applyNumberFormat="1" applyFont="1" applyBorder="1" applyAlignment="1">
      <alignment vertical="top"/>
    </xf>
    <xf numFmtId="0" fontId="11" fillId="0" borderId="47" xfId="1" applyFont="1" applyBorder="1" applyAlignment="1">
      <alignment vertical="top" wrapText="1"/>
    </xf>
    <xf numFmtId="49" fontId="11" fillId="0" borderId="47" xfId="1" applyNumberFormat="1" applyFont="1" applyBorder="1" applyAlignment="1">
      <alignment horizontal="left" vertical="top"/>
    </xf>
    <xf numFmtId="0" fontId="8" fillId="0" borderId="47" xfId="1" applyFont="1" applyBorder="1" applyAlignment="1">
      <alignment vertical="top" wrapText="1"/>
    </xf>
    <xf numFmtId="49" fontId="8" fillId="0" borderId="47" xfId="1" applyNumberFormat="1" applyFont="1" applyBorder="1" applyAlignment="1">
      <alignment horizontal="left" vertical="top"/>
    </xf>
    <xf numFmtId="164" fontId="8" fillId="0" borderId="44" xfId="1" applyNumberFormat="1" applyFont="1" applyBorder="1" applyAlignment="1">
      <alignment vertical="top"/>
    </xf>
    <xf numFmtId="0" fontId="8" fillId="0" borderId="44" xfId="1" applyFont="1" applyBorder="1" applyAlignment="1">
      <alignment vertical="top" wrapText="1"/>
    </xf>
    <xf numFmtId="49" fontId="8" fillId="0" borderId="44" xfId="1" applyNumberFormat="1" applyFont="1" applyBorder="1" applyAlignment="1">
      <alignment horizontal="left" vertical="top"/>
    </xf>
    <xf numFmtId="164" fontId="8" fillId="0" borderId="28" xfId="1" applyNumberFormat="1" applyFont="1" applyBorder="1" applyAlignment="1">
      <alignment horizontal="center" vertical="top"/>
    </xf>
    <xf numFmtId="49" fontId="8" fillId="0" borderId="28" xfId="1" applyNumberFormat="1" applyFont="1" applyBorder="1" applyAlignment="1">
      <alignment horizontal="center" vertical="top"/>
    </xf>
    <xf numFmtId="164" fontId="8" fillId="0" borderId="0" xfId="1" applyNumberFormat="1" applyFont="1" applyAlignment="1">
      <alignment horizontal="center" vertical="top"/>
    </xf>
    <xf numFmtId="0" fontId="8" fillId="0" borderId="0" xfId="1" applyFont="1" applyAlignment="1">
      <alignment horizontal="center" vertical="top" wrapText="1"/>
    </xf>
    <xf numFmtId="0" fontId="8" fillId="0" borderId="0" xfId="1" applyFont="1" applyAlignment="1">
      <alignment horizontal="center" vertical="top"/>
    </xf>
    <xf numFmtId="165" fontId="4" fillId="0" borderId="40" xfId="1" applyNumberFormat="1" applyFont="1" applyBorder="1" applyAlignment="1">
      <alignment vertical="top"/>
    </xf>
    <xf numFmtId="165" fontId="4" fillId="0" borderId="41" xfId="1" applyNumberFormat="1" applyFont="1" applyBorder="1" applyAlignment="1">
      <alignment vertical="top"/>
    </xf>
    <xf numFmtId="165" fontId="4" fillId="0" borderId="43" xfId="1" applyNumberFormat="1" applyFont="1" applyBorder="1" applyAlignment="1">
      <alignment vertical="top"/>
    </xf>
    <xf numFmtId="165" fontId="4" fillId="0" borderId="44" xfId="1" applyNumberFormat="1" applyFont="1" applyBorder="1" applyAlignment="1">
      <alignment vertical="top"/>
    </xf>
    <xf numFmtId="49" fontId="4" fillId="0" borderId="45" xfId="1" applyNumberFormat="1" applyFont="1" applyBorder="1" applyAlignment="1">
      <alignment vertical="top"/>
    </xf>
    <xf numFmtId="165" fontId="4" fillId="0" borderId="46" xfId="1" applyNumberFormat="1" applyFont="1" applyBorder="1" applyAlignment="1">
      <alignment vertical="top"/>
    </xf>
    <xf numFmtId="165" fontId="4" fillId="0" borderId="47" xfId="1" applyNumberFormat="1" applyFont="1" applyBorder="1" applyAlignment="1">
      <alignment vertical="top"/>
    </xf>
    <xf numFmtId="49" fontId="4" fillId="0" borderId="48" xfId="1" applyNumberFormat="1" applyFont="1" applyBorder="1" applyAlignment="1">
      <alignment vertical="top"/>
    </xf>
    <xf numFmtId="0" fontId="8" fillId="0" borderId="18" xfId="1" applyFont="1" applyBorder="1" applyAlignment="1">
      <alignment horizontal="center" vertical="center" wrapText="1"/>
    </xf>
    <xf numFmtId="0" fontId="8" fillId="0" borderId="19" xfId="1" applyFont="1" applyBorder="1" applyAlignment="1">
      <alignment horizontal="center" vertical="center" wrapText="1"/>
    </xf>
    <xf numFmtId="49" fontId="8" fillId="0" borderId="20" xfId="1" applyNumberFormat="1" applyFont="1" applyBorder="1" applyAlignment="1">
      <alignment horizontal="center" vertical="center" wrapText="1"/>
    </xf>
    <xf numFmtId="165" fontId="4" fillId="0" borderId="40" xfId="1" applyNumberFormat="1" applyFont="1" applyBorder="1" applyAlignment="1">
      <alignment horizontal="center" vertical="top"/>
    </xf>
    <xf numFmtId="166" fontId="4" fillId="0" borderId="46" xfId="1" applyNumberFormat="1" applyFont="1" applyBorder="1" applyAlignment="1">
      <alignment horizontal="center" vertical="top"/>
    </xf>
    <xf numFmtId="165" fontId="4" fillId="0" borderId="27" xfId="1" applyNumberFormat="1" applyFont="1" applyBorder="1" applyAlignment="1">
      <alignment horizontal="center" vertical="top"/>
    </xf>
    <xf numFmtId="166" fontId="4" fillId="0" borderId="43" xfId="1" applyNumberFormat="1" applyFont="1" applyBorder="1" applyAlignment="1">
      <alignment horizontal="center" vertical="top"/>
    </xf>
    <xf numFmtId="165" fontId="4" fillId="0" borderId="43" xfId="1" applyNumberFormat="1" applyFont="1" applyBorder="1" applyAlignment="1">
      <alignment horizontal="center" vertical="top"/>
    </xf>
    <xf numFmtId="0" fontId="8" fillId="0" borderId="33" xfId="1" applyFont="1" applyBorder="1" applyAlignment="1">
      <alignment horizontal="center" vertical="top"/>
    </xf>
    <xf numFmtId="165" fontId="11" fillId="0" borderId="40" xfId="1" applyNumberFormat="1" applyFont="1" applyBorder="1" applyAlignment="1">
      <alignment vertical="top"/>
    </xf>
    <xf numFmtId="165" fontId="11" fillId="1" borderId="41" xfId="1" applyNumberFormat="1" applyFont="1" applyFill="1" applyBorder="1" applyAlignment="1">
      <alignment vertical="top"/>
    </xf>
    <xf numFmtId="165" fontId="11" fillId="0" borderId="41" xfId="1" applyNumberFormat="1" applyFont="1" applyBorder="1" applyAlignment="1">
      <alignment vertical="top"/>
    </xf>
    <xf numFmtId="49" fontId="11" fillId="0" borderId="42" xfId="1" applyNumberFormat="1" applyFont="1" applyBorder="1" applyAlignment="1">
      <alignment horizontal="left" vertical="top"/>
    </xf>
    <xf numFmtId="165" fontId="11" fillId="0" borderId="24" xfId="1" applyNumberFormat="1" applyFont="1" applyBorder="1" applyAlignment="1">
      <alignment vertical="top"/>
    </xf>
    <xf numFmtId="165" fontId="11" fillId="1" borderId="25" xfId="1" applyNumberFormat="1" applyFont="1" applyFill="1" applyBorder="1" applyAlignment="1">
      <alignment vertical="top"/>
    </xf>
    <xf numFmtId="165" fontId="11" fillId="0" borderId="25" xfId="1" applyNumberFormat="1" applyFont="1" applyBorder="1" applyAlignment="1">
      <alignment vertical="top"/>
    </xf>
    <xf numFmtId="165" fontId="8" fillId="1" borderId="46" xfId="1" applyNumberFormat="1" applyFont="1" applyFill="1" applyBorder="1" applyAlignment="1">
      <alignment vertical="top"/>
    </xf>
    <xf numFmtId="165" fontId="8" fillId="0" borderId="47" xfId="1" applyNumberFormat="1" applyFont="1" applyBorder="1" applyAlignment="1">
      <alignment vertical="top"/>
    </xf>
    <xf numFmtId="165" fontId="8" fillId="1" borderId="47" xfId="1" applyNumberFormat="1" applyFont="1" applyFill="1" applyBorder="1" applyAlignment="1">
      <alignment vertical="top"/>
    </xf>
    <xf numFmtId="49" fontId="8" fillId="0" borderId="48" xfId="1" applyNumberFormat="1" applyFont="1" applyBorder="1" applyAlignment="1">
      <alignment horizontal="left" vertical="top"/>
    </xf>
    <xf numFmtId="165" fontId="8" fillId="0" borderId="43" xfId="1" applyNumberFormat="1" applyFont="1" applyBorder="1" applyAlignment="1">
      <alignment vertical="top"/>
    </xf>
    <xf numFmtId="165" fontId="8" fillId="0" borderId="44" xfId="1" applyNumberFormat="1" applyFont="1" applyBorder="1" applyAlignment="1">
      <alignment vertical="top"/>
    </xf>
    <xf numFmtId="165" fontId="4" fillId="0" borderId="24" xfId="1" applyNumberFormat="1" applyFont="1" applyBorder="1" applyAlignment="1">
      <alignment vertical="top"/>
    </xf>
    <xf numFmtId="165" fontId="4" fillId="0" borderId="25" xfId="1" applyNumberFormat="1" applyFont="1" applyBorder="1" applyAlignment="1">
      <alignment vertical="top"/>
    </xf>
    <xf numFmtId="49" fontId="4" fillId="0" borderId="26" xfId="1" applyNumberFormat="1" applyFont="1" applyBorder="1" applyAlignment="1">
      <alignment horizontal="left" vertical="top"/>
    </xf>
    <xf numFmtId="165" fontId="8" fillId="0" borderId="24" xfId="1" applyNumberFormat="1" applyFont="1" applyBorder="1" applyAlignment="1">
      <alignment vertical="top"/>
    </xf>
    <xf numFmtId="165" fontId="8" fillId="0" borderId="25" xfId="1" applyNumberFormat="1" applyFont="1" applyBorder="1" applyAlignment="1">
      <alignment vertical="top"/>
    </xf>
    <xf numFmtId="0" fontId="8" fillId="0" borderId="30" xfId="1" applyFont="1" applyBorder="1" applyAlignment="1">
      <alignment horizontal="center" vertical="top"/>
    </xf>
    <xf numFmtId="165" fontId="8" fillId="0" borderId="40" xfId="1" applyNumberFormat="1" applyFont="1" applyBorder="1" applyAlignment="1">
      <alignment vertical="top"/>
    </xf>
    <xf numFmtId="165" fontId="8" fillId="0" borderId="41" xfId="1" applyNumberFormat="1" applyFont="1" applyBorder="1" applyAlignment="1">
      <alignment vertical="top"/>
    </xf>
    <xf numFmtId="49" fontId="8" fillId="0" borderId="45" xfId="1" applyNumberFormat="1" applyFont="1" applyBorder="1" applyAlignment="1">
      <alignment vertical="top"/>
    </xf>
    <xf numFmtId="0" fontId="8" fillId="0" borderId="34" xfId="1" applyFont="1" applyBorder="1" applyAlignment="1">
      <alignment horizontal="center" vertical="center" wrapText="1"/>
    </xf>
    <xf numFmtId="49" fontId="8" fillId="0" borderId="35" xfId="1" applyNumberFormat="1" applyFont="1" applyBorder="1" applyAlignment="1">
      <alignment horizontal="center" vertical="center" wrapText="1"/>
    </xf>
    <xf numFmtId="165" fontId="11" fillId="0" borderId="30" xfId="1" applyNumberFormat="1" applyFont="1" applyBorder="1" applyAlignment="1">
      <alignment vertical="top"/>
    </xf>
    <xf numFmtId="165" fontId="11" fillId="1" borderId="31" xfId="1" applyNumberFormat="1" applyFont="1" applyFill="1" applyBorder="1" applyAlignment="1">
      <alignment vertical="top"/>
    </xf>
    <xf numFmtId="165" fontId="11" fillId="0" borderId="31" xfId="1" applyNumberFormat="1" applyFont="1" applyBorder="1" applyAlignment="1">
      <alignment vertical="top"/>
    </xf>
    <xf numFmtId="0" fontId="11" fillId="0" borderId="31" xfId="1" applyFont="1" applyBorder="1" applyAlignment="1">
      <alignment vertical="top" wrapText="1"/>
    </xf>
    <xf numFmtId="0" fontId="11" fillId="0" borderId="32" xfId="1" applyFont="1" applyBorder="1" applyAlignment="1">
      <alignment horizontal="left" vertical="top"/>
    </xf>
    <xf numFmtId="165" fontId="11" fillId="0" borderId="46" xfId="1" applyNumberFormat="1" applyFont="1" applyBorder="1" applyAlignment="1">
      <alignment vertical="top"/>
    </xf>
    <xf numFmtId="165" fontId="11" fillId="1" borderId="47" xfId="1" applyNumberFormat="1" applyFont="1" applyFill="1" applyBorder="1" applyAlignment="1">
      <alignment vertical="top"/>
    </xf>
    <xf numFmtId="165" fontId="11" fillId="0" borderId="47" xfId="1" applyNumberFormat="1" applyFont="1" applyBorder="1" applyAlignment="1">
      <alignment vertical="top"/>
    </xf>
    <xf numFmtId="0" fontId="11" fillId="0" borderId="48" xfId="1" applyFont="1" applyBorder="1" applyAlignment="1">
      <alignment horizontal="left" vertical="top"/>
    </xf>
    <xf numFmtId="49" fontId="8" fillId="0" borderId="48" xfId="1" applyNumberFormat="1" applyFont="1" applyBorder="1" applyAlignment="1">
      <alignment vertical="top"/>
    </xf>
    <xf numFmtId="165" fontId="8" fillId="0" borderId="46" xfId="1" applyNumberFormat="1" applyFont="1" applyBorder="1" applyAlignment="1">
      <alignment vertical="top"/>
    </xf>
    <xf numFmtId="0" fontId="6" fillId="0" borderId="0" xfId="1" applyFont="1" applyAlignment="1">
      <alignment vertical="top"/>
    </xf>
    <xf numFmtId="0" fontId="6" fillId="0" borderId="0" xfId="1" applyFont="1" applyAlignment="1">
      <alignment vertical="top" wrapText="1"/>
    </xf>
    <xf numFmtId="165" fontId="4" fillId="0" borderId="0" xfId="1" applyNumberFormat="1" applyFont="1" applyAlignment="1">
      <alignment vertical="top" wrapText="1"/>
    </xf>
    <xf numFmtId="165" fontId="8" fillId="0" borderId="40" xfId="1" applyNumberFormat="1" applyFont="1" applyBorder="1" applyAlignment="1">
      <alignment vertical="top" wrapText="1"/>
    </xf>
    <xf numFmtId="165" fontId="8" fillId="0" borderId="41" xfId="1" applyNumberFormat="1" applyFont="1" applyBorder="1" applyAlignment="1">
      <alignment vertical="top" wrapText="1"/>
    </xf>
    <xf numFmtId="0" fontId="8" fillId="0" borderId="33" xfId="1" applyFont="1" applyBorder="1" applyAlignment="1">
      <alignment horizontal="center" vertical="top" wrapText="1"/>
    </xf>
    <xf numFmtId="0" fontId="8" fillId="0" borderId="34" xfId="1" applyFont="1" applyBorder="1" applyAlignment="1">
      <alignment horizontal="center" vertical="top" wrapText="1"/>
    </xf>
    <xf numFmtId="165" fontId="4" fillId="0" borderId="30" xfId="1" applyNumberFormat="1" applyFont="1" applyBorder="1" applyAlignment="1">
      <alignment vertical="top" wrapText="1"/>
    </xf>
    <xf numFmtId="165" fontId="4" fillId="0" borderId="31" xfId="1" applyNumberFormat="1" applyFont="1" applyBorder="1" applyAlignment="1">
      <alignment vertical="top" wrapText="1"/>
    </xf>
    <xf numFmtId="0" fontId="4" fillId="0" borderId="31" xfId="1" applyFont="1" applyBorder="1" applyAlignment="1">
      <alignment vertical="top" wrapText="1"/>
    </xf>
    <xf numFmtId="0" fontId="4" fillId="0" borderId="32" xfId="1" applyFont="1" applyBorder="1" applyAlignment="1">
      <alignment vertical="top"/>
    </xf>
    <xf numFmtId="165" fontId="8" fillId="0" borderId="46" xfId="1" applyNumberFormat="1" applyFont="1" applyBorder="1" applyAlignment="1">
      <alignment vertical="top" wrapText="1"/>
    </xf>
    <xf numFmtId="165" fontId="8" fillId="0" borderId="47" xfId="1" applyNumberFormat="1" applyFont="1" applyBorder="1" applyAlignment="1">
      <alignment vertical="top" wrapText="1"/>
    </xf>
    <xf numFmtId="0" fontId="8" fillId="0" borderId="48" xfId="1" applyFont="1" applyBorder="1" applyAlignment="1">
      <alignment vertical="top"/>
    </xf>
    <xf numFmtId="0" fontId="4" fillId="0" borderId="47" xfId="1" applyFont="1" applyBorder="1" applyAlignment="1">
      <alignment vertical="top" wrapText="1"/>
    </xf>
    <xf numFmtId="0" fontId="4" fillId="0" borderId="48" xfId="1" applyFont="1" applyBorder="1" applyAlignment="1">
      <alignment vertical="top"/>
    </xf>
    <xf numFmtId="0" fontId="8" fillId="0" borderId="30" xfId="1" applyFont="1" applyBorder="1" applyAlignment="1">
      <alignment horizontal="center" vertical="top" wrapText="1"/>
    </xf>
    <xf numFmtId="0" fontId="8" fillId="0" borderId="31" xfId="1" applyFont="1" applyBorder="1" applyAlignment="1">
      <alignment horizontal="center" vertical="top" wrapText="1"/>
    </xf>
    <xf numFmtId="0" fontId="8" fillId="0" borderId="18" xfId="1" applyFont="1" applyBorder="1" applyAlignment="1">
      <alignment horizontal="center" vertical="top" wrapText="1"/>
    </xf>
    <xf numFmtId="165" fontId="8" fillId="0" borderId="30" xfId="1" applyNumberFormat="1" applyFont="1" applyBorder="1" applyAlignment="1">
      <alignment vertical="top" wrapText="1"/>
    </xf>
    <xf numFmtId="165" fontId="8" fillId="0" borderId="31" xfId="1" applyNumberFormat="1" applyFont="1" applyBorder="1" applyAlignment="1">
      <alignment vertical="top" wrapText="1"/>
    </xf>
    <xf numFmtId="0" fontId="8" fillId="0" borderId="31" xfId="1" applyFont="1" applyBorder="1" applyAlignment="1">
      <alignment vertical="top" wrapText="1"/>
    </xf>
    <xf numFmtId="0" fontId="8" fillId="0" borderId="32" xfId="1" applyFont="1" applyBorder="1" applyAlignment="1">
      <alignment vertical="top"/>
    </xf>
    <xf numFmtId="0" fontId="10" fillId="0" borderId="40" xfId="1" applyFont="1" applyBorder="1" applyAlignment="1">
      <alignment horizontal="center" vertical="center" wrapText="1"/>
    </xf>
    <xf numFmtId="165" fontId="4" fillId="0" borderId="0" xfId="1" applyNumberFormat="1" applyFont="1" applyAlignment="1">
      <alignment vertical="top"/>
    </xf>
    <xf numFmtId="165" fontId="8" fillId="0" borderId="30" xfId="1" applyNumberFormat="1" applyFont="1" applyBorder="1" applyAlignment="1">
      <alignment vertical="top"/>
    </xf>
    <xf numFmtId="165" fontId="8" fillId="0" borderId="21" xfId="1" applyNumberFormat="1" applyFont="1" applyBorder="1" applyAlignment="1">
      <alignment vertical="top"/>
    </xf>
    <xf numFmtId="165" fontId="8" fillId="0" borderId="18" xfId="1" applyNumberFormat="1" applyFont="1" applyBorder="1" applyAlignment="1">
      <alignment vertical="top"/>
    </xf>
    <xf numFmtId="165" fontId="8" fillId="0" borderId="19" xfId="1" applyNumberFormat="1" applyFont="1" applyBorder="1" applyAlignment="1">
      <alignment vertical="top"/>
    </xf>
    <xf numFmtId="165" fontId="11" fillId="2" borderId="31" xfId="1" applyNumberFormat="1" applyFont="1" applyFill="1" applyBorder="1" applyAlignment="1">
      <alignment vertical="top"/>
    </xf>
    <xf numFmtId="165" fontId="9" fillId="0" borderId="24" xfId="1" applyNumberFormat="1" applyFont="1" applyBorder="1" applyAlignment="1">
      <alignment vertical="top"/>
    </xf>
    <xf numFmtId="165" fontId="9" fillId="2" borderId="25" xfId="1" applyNumberFormat="1" applyFont="1" applyFill="1" applyBorder="1" applyAlignment="1">
      <alignment vertical="top"/>
    </xf>
    <xf numFmtId="165" fontId="9" fillId="0" borderId="25" xfId="1" applyNumberFormat="1" applyFont="1" applyBorder="1" applyAlignment="1">
      <alignment vertical="top"/>
    </xf>
    <xf numFmtId="0" fontId="9" fillId="0" borderId="25" xfId="1" applyFont="1" applyBorder="1" applyAlignment="1">
      <alignment vertical="top" wrapText="1"/>
    </xf>
    <xf numFmtId="49" fontId="9" fillId="0" borderId="26" xfId="1" applyNumberFormat="1" applyFont="1" applyBorder="1" applyAlignment="1">
      <alignment vertical="top" wrapText="1"/>
    </xf>
    <xf numFmtId="165" fontId="11" fillId="2" borderId="47" xfId="1" applyNumberFormat="1" applyFont="1" applyFill="1" applyBorder="1" applyAlignment="1">
      <alignment vertical="top"/>
    </xf>
    <xf numFmtId="49" fontId="11" fillId="0" borderId="48" xfId="1" applyNumberFormat="1" applyFont="1" applyBorder="1" applyAlignment="1">
      <alignment vertical="top" wrapText="1"/>
    </xf>
    <xf numFmtId="165" fontId="11" fillId="2" borderId="25" xfId="1" applyNumberFormat="1" applyFont="1" applyFill="1" applyBorder="1" applyAlignment="1">
      <alignment vertical="top"/>
    </xf>
    <xf numFmtId="165" fontId="11" fillId="2" borderId="46" xfId="1" applyNumberFormat="1" applyFont="1" applyFill="1" applyBorder="1" applyAlignment="1">
      <alignment vertical="top"/>
    </xf>
    <xf numFmtId="49" fontId="8" fillId="0" borderId="32" xfId="1" applyNumberFormat="1" applyFont="1" applyBorder="1" applyAlignment="1">
      <alignment horizontal="center" vertical="top" wrapText="1"/>
    </xf>
    <xf numFmtId="0" fontId="8" fillId="0" borderId="21" xfId="1" applyFont="1" applyBorder="1" applyAlignment="1">
      <alignment horizontal="center" vertical="top"/>
    </xf>
    <xf numFmtId="49" fontId="8" fillId="0" borderId="23" xfId="1" applyNumberFormat="1" applyFont="1" applyBorder="1" applyAlignment="1">
      <alignment horizontal="center" vertical="top" wrapText="1"/>
    </xf>
    <xf numFmtId="165" fontId="8" fillId="0" borderId="31" xfId="1" applyNumberFormat="1" applyFont="1" applyBorder="1" applyAlignment="1">
      <alignment vertical="top"/>
    </xf>
    <xf numFmtId="165" fontId="8" fillId="0" borderId="22" xfId="1" applyNumberFormat="1" applyFont="1" applyBorder="1" applyAlignment="1">
      <alignment vertical="top"/>
    </xf>
    <xf numFmtId="0" fontId="4" fillId="0" borderId="25" xfId="1" applyFont="1" applyBorder="1" applyAlignment="1">
      <alignment vertical="top" wrapText="1"/>
    </xf>
    <xf numFmtId="49" fontId="4" fillId="0" borderId="26" xfId="1" applyNumberFormat="1" applyFont="1" applyBorder="1" applyAlignment="1">
      <alignment vertical="top" wrapText="1"/>
    </xf>
    <xf numFmtId="49" fontId="8" fillId="0" borderId="48" xfId="1" applyNumberFormat="1" applyFont="1" applyBorder="1" applyAlignment="1">
      <alignment vertical="top" wrapText="1"/>
    </xf>
    <xf numFmtId="49" fontId="8" fillId="0" borderId="45" xfId="1" applyNumberFormat="1" applyFont="1" applyBorder="1" applyAlignment="1">
      <alignment vertical="top" wrapText="1"/>
    </xf>
    <xf numFmtId="165" fontId="11" fillId="0" borderId="18" xfId="1" applyNumberFormat="1" applyFont="1" applyBorder="1" applyAlignment="1">
      <alignment vertical="top"/>
    </xf>
    <xf numFmtId="165" fontId="11" fillId="2" borderId="19" xfId="1" applyNumberFormat="1" applyFont="1" applyFill="1" applyBorder="1" applyAlignment="1">
      <alignment vertical="top"/>
    </xf>
    <xf numFmtId="165" fontId="11" fillId="0" borderId="19" xfId="1" applyNumberFormat="1" applyFont="1" applyBorder="1" applyAlignment="1">
      <alignment vertical="top"/>
    </xf>
    <xf numFmtId="0" fontId="11" fillId="0" borderId="48" xfId="1" applyFont="1" applyBorder="1" applyAlignment="1">
      <alignment vertical="top" wrapText="1"/>
    </xf>
    <xf numFmtId="165" fontId="8" fillId="2" borderId="46" xfId="1" applyNumberFormat="1" applyFont="1" applyFill="1" applyBorder="1" applyAlignment="1">
      <alignment vertical="top"/>
    </xf>
    <xf numFmtId="165" fontId="8" fillId="2" borderId="47" xfId="1" applyNumberFormat="1" applyFont="1" applyFill="1" applyBorder="1" applyAlignment="1">
      <alignment vertical="top"/>
    </xf>
    <xf numFmtId="0" fontId="4" fillId="0" borderId="44" xfId="1" applyFont="1" applyBorder="1" applyAlignment="1">
      <alignment vertical="top" wrapText="1"/>
    </xf>
    <xf numFmtId="49" fontId="4" fillId="0" borderId="45" xfId="1" applyNumberFormat="1" applyFont="1" applyBorder="1" applyAlignment="1">
      <alignment vertical="top" wrapText="1"/>
    </xf>
    <xf numFmtId="0" fontId="8" fillId="0" borderId="24" xfId="1" applyFont="1" applyBorder="1" applyAlignment="1">
      <alignment horizontal="center" vertical="top"/>
    </xf>
    <xf numFmtId="0" fontId="8" fillId="0" borderId="26" xfId="1" applyFont="1" applyBorder="1" applyAlignment="1">
      <alignment horizontal="center" vertical="top" wrapText="1"/>
    </xf>
    <xf numFmtId="0" fontId="11" fillId="0" borderId="25" xfId="1" applyFont="1" applyBorder="1" applyAlignment="1">
      <alignment vertical="top" wrapText="1"/>
    </xf>
    <xf numFmtId="49" fontId="11" fillId="0" borderId="26" xfId="1" applyNumberFormat="1" applyFont="1" applyBorder="1" applyAlignment="1">
      <alignment vertical="top" wrapText="1"/>
    </xf>
    <xf numFmtId="165" fontId="9" fillId="0" borderId="18" xfId="1" applyNumberFormat="1" applyFont="1" applyBorder="1" applyAlignment="1">
      <alignment vertical="top"/>
    </xf>
    <xf numFmtId="165" fontId="9" fillId="2" borderId="19" xfId="1" applyNumberFormat="1" applyFont="1" applyFill="1" applyBorder="1" applyAlignment="1">
      <alignment vertical="top"/>
    </xf>
    <xf numFmtId="165" fontId="9" fillId="0" borderId="19" xfId="1" applyNumberFormat="1" applyFont="1" applyBorder="1" applyAlignment="1">
      <alignment vertical="top"/>
    </xf>
    <xf numFmtId="0" fontId="9" fillId="0" borderId="19" xfId="1" applyFont="1" applyBorder="1" applyAlignment="1">
      <alignment vertical="top" wrapText="1"/>
    </xf>
    <xf numFmtId="0" fontId="9" fillId="0" borderId="20" xfId="1" applyFont="1" applyBorder="1" applyAlignment="1">
      <alignment vertical="top" wrapText="1"/>
    </xf>
    <xf numFmtId="165" fontId="8" fillId="2" borderId="24" xfId="1" applyNumberFormat="1" applyFont="1" applyFill="1" applyBorder="1" applyAlignment="1">
      <alignment vertical="top"/>
    </xf>
    <xf numFmtId="165" fontId="8" fillId="2" borderId="25" xfId="1" applyNumberFormat="1" applyFont="1" applyFill="1" applyBorder="1" applyAlignment="1">
      <alignment vertical="top"/>
    </xf>
    <xf numFmtId="0" fontId="8" fillId="0" borderId="25" xfId="1" applyFont="1" applyBorder="1" applyAlignment="1">
      <alignment vertical="top" wrapText="1"/>
    </xf>
    <xf numFmtId="49" fontId="8" fillId="0" borderId="26" xfId="1" applyNumberFormat="1" applyFont="1" applyBorder="1" applyAlignment="1">
      <alignment vertical="top" wrapText="1"/>
    </xf>
    <xf numFmtId="165" fontId="8" fillId="2" borderId="44" xfId="1" applyNumberFormat="1" applyFont="1" applyFill="1" applyBorder="1" applyAlignment="1">
      <alignment vertical="top"/>
    </xf>
    <xf numFmtId="0" fontId="2" fillId="0" borderId="0" xfId="1" applyAlignment="1">
      <alignment wrapText="1"/>
    </xf>
    <xf numFmtId="165" fontId="7" fillId="0" borderId="18" xfId="1" applyNumberFormat="1" applyFont="1" applyBorder="1"/>
    <xf numFmtId="49" fontId="2" fillId="0" borderId="0" xfId="1" applyNumberFormat="1"/>
    <xf numFmtId="165" fontId="7" fillId="0" borderId="30" xfId="1" applyNumberFormat="1" applyFont="1" applyBorder="1"/>
    <xf numFmtId="165" fontId="7" fillId="0" borderId="31" xfId="1" applyNumberFormat="1" applyFont="1" applyBorder="1"/>
    <xf numFmtId="165" fontId="12" fillId="0" borderId="40" xfId="1" applyNumberFormat="1" applyFont="1" applyBorder="1"/>
    <xf numFmtId="165" fontId="12" fillId="0" borderId="41" xfId="1" applyNumberFormat="1" applyFont="1" applyBorder="1"/>
    <xf numFmtId="165" fontId="12" fillId="2" borderId="41" xfId="1" applyNumberFormat="1" applyFont="1" applyFill="1" applyBorder="1"/>
    <xf numFmtId="0" fontId="12" fillId="0" borderId="41" xfId="1" applyFont="1" applyBorder="1" applyAlignment="1">
      <alignment wrapText="1"/>
    </xf>
    <xf numFmtId="49" fontId="12" fillId="0" borderId="42" xfId="1" applyNumberFormat="1" applyFont="1" applyBorder="1"/>
    <xf numFmtId="165" fontId="2" fillId="0" borderId="43" xfId="1" applyNumberFormat="1" applyBorder="1"/>
    <xf numFmtId="165" fontId="2" fillId="0" borderId="44" xfId="1" applyNumberFormat="1" applyBorder="1"/>
    <xf numFmtId="0" fontId="2" fillId="0" borderId="44" xfId="1" applyBorder="1" applyAlignment="1">
      <alignment wrapText="1"/>
    </xf>
    <xf numFmtId="49" fontId="2" fillId="0" borderId="45" xfId="1" applyNumberFormat="1" applyBorder="1"/>
    <xf numFmtId="165" fontId="2" fillId="0" borderId="33" xfId="1" applyNumberFormat="1" applyBorder="1"/>
    <xf numFmtId="165" fontId="2" fillId="0" borderId="34" xfId="1" applyNumberFormat="1" applyBorder="1"/>
    <xf numFmtId="0" fontId="2" fillId="0" borderId="34" xfId="1" applyBorder="1" applyAlignment="1">
      <alignment wrapText="1"/>
    </xf>
    <xf numFmtId="49" fontId="2" fillId="0" borderId="35" xfId="1" applyNumberFormat="1" applyBorder="1"/>
    <xf numFmtId="165" fontId="2" fillId="0" borderId="40" xfId="1" applyNumberFormat="1" applyBorder="1"/>
    <xf numFmtId="165" fontId="2" fillId="0" borderId="41" xfId="1" applyNumberFormat="1" applyBorder="1"/>
    <xf numFmtId="0" fontId="2" fillId="0" borderId="41" xfId="1" applyBorder="1" applyAlignment="1">
      <alignment wrapText="1"/>
    </xf>
    <xf numFmtId="49" fontId="2" fillId="0" borderId="42" xfId="1" applyNumberFormat="1" applyBorder="1"/>
    <xf numFmtId="165" fontId="2" fillId="2" borderId="44" xfId="1" applyNumberFormat="1" applyFill="1" applyBorder="1"/>
    <xf numFmtId="165" fontId="2" fillId="2" borderId="34" xfId="1" applyNumberFormat="1" applyFill="1" applyBorder="1"/>
    <xf numFmtId="165" fontId="12" fillId="0" borderId="43" xfId="1" applyNumberFormat="1" applyFont="1" applyBorder="1"/>
    <xf numFmtId="165" fontId="12" fillId="0" borderId="44" xfId="1" applyNumberFormat="1" applyFont="1" applyBorder="1"/>
    <xf numFmtId="165" fontId="12" fillId="2" borderId="44" xfId="1" applyNumberFormat="1" applyFont="1" applyFill="1" applyBorder="1"/>
    <xf numFmtId="0" fontId="12" fillId="0" borderId="44" xfId="1" applyFont="1" applyBorder="1" applyAlignment="1">
      <alignment wrapText="1"/>
    </xf>
    <xf numFmtId="49" fontId="12" fillId="0" borderId="45" xfId="1" applyNumberFormat="1" applyFont="1" applyBorder="1"/>
    <xf numFmtId="165" fontId="7" fillId="2" borderId="30" xfId="1" applyNumberFormat="1" applyFont="1" applyFill="1" applyBorder="1"/>
    <xf numFmtId="165" fontId="7" fillId="2" borderId="31" xfId="1" applyNumberFormat="1" applyFont="1" applyFill="1" applyBorder="1"/>
    <xf numFmtId="0" fontId="7" fillId="0" borderId="31" xfId="1" applyFont="1" applyBorder="1" applyAlignment="1">
      <alignment wrapText="1"/>
    </xf>
    <xf numFmtId="49" fontId="7" fillId="0" borderId="32" xfId="1" applyNumberFormat="1" applyFont="1" applyBorder="1"/>
    <xf numFmtId="165" fontId="7" fillId="2" borderId="21" xfId="1" applyNumberFormat="1" applyFont="1" applyFill="1" applyBorder="1"/>
    <xf numFmtId="165" fontId="7" fillId="2" borderId="22" xfId="1" applyNumberFormat="1" applyFont="1" applyFill="1" applyBorder="1"/>
    <xf numFmtId="165" fontId="7" fillId="0" borderId="22" xfId="1" applyNumberFormat="1" applyFont="1" applyBorder="1"/>
    <xf numFmtId="0" fontId="7" fillId="0" borderId="22" xfId="1" applyFont="1" applyBorder="1" applyAlignment="1">
      <alignment wrapText="1"/>
    </xf>
    <xf numFmtId="49" fontId="7" fillId="0" borderId="23" xfId="1" applyNumberFormat="1" applyFont="1" applyBorder="1"/>
    <xf numFmtId="165" fontId="2" fillId="0" borderId="0" xfId="1" applyNumberFormat="1"/>
    <xf numFmtId="165" fontId="2" fillId="0" borderId="18" xfId="1" applyNumberFormat="1" applyBorder="1"/>
    <xf numFmtId="165" fontId="2" fillId="0" borderId="19" xfId="1" applyNumberFormat="1" applyBorder="1"/>
    <xf numFmtId="0" fontId="2" fillId="0" borderId="19" xfId="1" applyBorder="1" applyAlignment="1">
      <alignment wrapText="1"/>
    </xf>
    <xf numFmtId="0" fontId="2" fillId="0" borderId="20" xfId="1" applyBorder="1"/>
    <xf numFmtId="165" fontId="13" fillId="0" borderId="27" xfId="1" applyNumberFormat="1" applyFont="1" applyBorder="1"/>
    <xf numFmtId="165" fontId="13" fillId="2" borderId="28" xfId="1" applyNumberFormat="1" applyFont="1" applyFill="1" applyBorder="1"/>
    <xf numFmtId="165" fontId="13" fillId="0" borderId="28" xfId="1" applyNumberFormat="1" applyFont="1" applyBorder="1"/>
    <xf numFmtId="165" fontId="12" fillId="0" borderId="24" xfId="1" applyNumberFormat="1" applyFont="1" applyBorder="1"/>
    <xf numFmtId="165" fontId="12" fillId="2" borderId="25" xfId="1" applyNumberFormat="1" applyFont="1" applyFill="1" applyBorder="1"/>
    <xf numFmtId="165" fontId="12" fillId="0" borderId="25" xfId="1" applyNumberFormat="1" applyFont="1" applyBorder="1"/>
    <xf numFmtId="0" fontId="12" fillId="0" borderId="25" xfId="1" applyFont="1" applyBorder="1" applyAlignment="1">
      <alignment wrapText="1"/>
    </xf>
    <xf numFmtId="49" fontId="12" fillId="0" borderId="26" xfId="1" applyNumberFormat="1" applyFont="1" applyBorder="1"/>
    <xf numFmtId="165" fontId="12" fillId="2" borderId="24" xfId="1" applyNumberFormat="1" applyFont="1" applyFill="1" applyBorder="1"/>
    <xf numFmtId="165" fontId="12" fillId="0" borderId="18" xfId="1" applyNumberFormat="1" applyFont="1" applyBorder="1"/>
    <xf numFmtId="165" fontId="12" fillId="0" borderId="19" xfId="1" applyNumberFormat="1" applyFont="1" applyBorder="1"/>
    <xf numFmtId="0" fontId="12" fillId="0" borderId="19" xfId="1" applyFont="1" applyBorder="1" applyAlignment="1">
      <alignment wrapText="1"/>
    </xf>
    <xf numFmtId="0" fontId="12" fillId="0" borderId="20" xfId="1" applyFont="1" applyBorder="1"/>
    <xf numFmtId="165" fontId="7" fillId="0" borderId="27" xfId="1" applyNumberFormat="1" applyFont="1" applyBorder="1"/>
    <xf numFmtId="165" fontId="7" fillId="0" borderId="28" xfId="1" applyNumberFormat="1" applyFont="1" applyBorder="1"/>
    <xf numFmtId="165" fontId="2" fillId="0" borderId="24" xfId="1" applyNumberFormat="1" applyBorder="1"/>
    <xf numFmtId="165" fontId="2" fillId="0" borderId="25" xfId="1" applyNumberFormat="1" applyBorder="1"/>
    <xf numFmtId="0" fontId="2" fillId="0" borderId="25" xfId="1" applyBorder="1" applyAlignment="1">
      <alignment wrapText="1"/>
    </xf>
    <xf numFmtId="49" fontId="2" fillId="0" borderId="26" xfId="1" applyNumberFormat="1" applyBorder="1"/>
    <xf numFmtId="165" fontId="7" fillId="0" borderId="43" xfId="1" applyNumberFormat="1" applyFont="1" applyBorder="1"/>
    <xf numFmtId="165" fontId="7" fillId="0" borderId="44" xfId="1" applyNumberFormat="1" applyFont="1" applyBorder="1"/>
    <xf numFmtId="165" fontId="2" fillId="2" borderId="24" xfId="1" applyNumberFormat="1" applyFill="1" applyBorder="1"/>
    <xf numFmtId="165" fontId="2" fillId="2" borderId="25" xfId="1" applyNumberFormat="1" applyFill="1" applyBorder="1"/>
    <xf numFmtId="165" fontId="2" fillId="0" borderId="21" xfId="1" applyNumberFormat="1" applyBorder="1"/>
    <xf numFmtId="165" fontId="2" fillId="0" borderId="22" xfId="1" applyNumberFormat="1" applyBorder="1"/>
    <xf numFmtId="0" fontId="2" fillId="0" borderId="22" xfId="1" applyBorder="1" applyAlignment="1">
      <alignment wrapText="1"/>
    </xf>
    <xf numFmtId="49" fontId="2" fillId="0" borderId="23" xfId="1" applyNumberFormat="1" applyBorder="1"/>
    <xf numFmtId="0" fontId="13" fillId="0" borderId="25" xfId="1" applyFont="1" applyBorder="1" applyAlignment="1">
      <alignment wrapText="1"/>
    </xf>
    <xf numFmtId="49" fontId="13" fillId="0" borderId="26" xfId="1" applyNumberFormat="1" applyFont="1" applyBorder="1"/>
    <xf numFmtId="0" fontId="3" fillId="0" borderId="0" xfId="1" applyFont="1"/>
    <xf numFmtId="0" fontId="3" fillId="0" borderId="0" xfId="1" applyFont="1" applyAlignment="1">
      <alignment wrapText="1"/>
    </xf>
    <xf numFmtId="49" fontId="3" fillId="0" borderId="32" xfId="1" applyNumberFormat="1" applyFont="1" applyBorder="1" applyAlignment="1">
      <alignment vertical="center"/>
    </xf>
    <xf numFmtId="49" fontId="7" fillId="0" borderId="45" xfId="1" applyNumberFormat="1" applyFont="1" applyBorder="1" applyAlignment="1">
      <alignment vertical="center"/>
    </xf>
    <xf numFmtId="49" fontId="3" fillId="0" borderId="26" xfId="1" applyNumberFormat="1" applyFont="1" applyBorder="1" applyAlignment="1">
      <alignment vertical="center"/>
    </xf>
    <xf numFmtId="165" fontId="3" fillId="0" borderId="40" xfId="1" applyNumberFormat="1" applyFont="1" applyBorder="1"/>
    <xf numFmtId="165" fontId="3" fillId="0" borderId="43" xfId="1" applyNumberFormat="1" applyFont="1" applyBorder="1"/>
    <xf numFmtId="165" fontId="3" fillId="0" borderId="33" xfId="1" applyNumberFormat="1" applyFont="1" applyBorder="1"/>
    <xf numFmtId="165" fontId="3" fillId="0" borderId="18" xfId="1" applyNumberFormat="1" applyFont="1" applyBorder="1"/>
    <xf numFmtId="0" fontId="14" fillId="0" borderId="0" xfId="1" applyFont="1"/>
    <xf numFmtId="0" fontId="4" fillId="0" borderId="1" xfId="1" applyFont="1" applyBorder="1" applyAlignment="1">
      <alignment horizontal="left" vertical="center" indent="1"/>
    </xf>
    <xf numFmtId="0" fontId="4" fillId="0" borderId="3" xfId="1" applyFont="1" applyBorder="1" applyAlignment="1">
      <alignment horizontal="left" vertical="center" indent="1"/>
    </xf>
    <xf numFmtId="0" fontId="6" fillId="0" borderId="2" xfId="1" applyFont="1" applyBorder="1" applyAlignment="1">
      <alignment horizontal="left" vertical="center" indent="1"/>
    </xf>
    <xf numFmtId="0" fontId="4" fillId="0" borderId="4" xfId="1" applyFont="1" applyBorder="1" applyAlignment="1">
      <alignment horizontal="left" vertical="center" indent="1"/>
    </xf>
    <xf numFmtId="0" fontId="4" fillId="0" borderId="0" xfId="1" applyFont="1" applyBorder="1" applyAlignment="1">
      <alignment horizontal="left" vertical="center" indent="1"/>
    </xf>
    <xf numFmtId="0" fontId="6" fillId="0" borderId="5" xfId="1" applyFont="1" applyBorder="1" applyAlignment="1">
      <alignment horizontal="left" vertical="center" indent="1"/>
    </xf>
    <xf numFmtId="0" fontId="4" fillId="0" borderId="5" xfId="1" applyFont="1" applyBorder="1" applyAlignment="1">
      <alignment horizontal="left" vertical="center" indent="1"/>
    </xf>
    <xf numFmtId="0" fontId="4" fillId="0" borderId="5" xfId="1" applyFont="1" applyBorder="1" applyAlignment="1">
      <alignment horizontal="left" indent="1"/>
    </xf>
    <xf numFmtId="49" fontId="4" fillId="0" borderId="5" xfId="1" applyNumberFormat="1" applyFont="1" applyFill="1" applyBorder="1" applyAlignment="1">
      <alignment horizontal="left" vertical="center" indent="1"/>
    </xf>
    <xf numFmtId="0" fontId="15" fillId="0" borderId="0" xfId="1" applyFont="1"/>
    <xf numFmtId="0" fontId="4" fillId="0" borderId="6" xfId="1" applyFont="1" applyBorder="1" applyAlignment="1">
      <alignment horizontal="left" vertical="center" indent="1"/>
    </xf>
    <xf numFmtId="0" fontId="4" fillId="0" borderId="8" xfId="1" applyFont="1" applyBorder="1" applyAlignment="1">
      <alignment horizontal="left" vertical="center" indent="1"/>
    </xf>
    <xf numFmtId="0" fontId="4" fillId="0" borderId="7" xfId="1" applyFont="1" applyBorder="1" applyAlignment="1">
      <alignment horizontal="left" indent="1"/>
    </xf>
    <xf numFmtId="0" fontId="2" fillId="0" borderId="0" xfId="1" applyFill="1" applyBorder="1"/>
    <xf numFmtId="0" fontId="5" fillId="0" borderId="0" xfId="1" applyFont="1" applyFill="1" applyBorder="1"/>
    <xf numFmtId="0" fontId="5" fillId="0" borderId="0" xfId="1" applyFont="1" applyBorder="1"/>
    <xf numFmtId="0" fontId="5" fillId="0" borderId="0" xfId="1" applyFont="1" applyBorder="1" applyAlignment="1"/>
    <xf numFmtId="0" fontId="2" fillId="3" borderId="0" xfId="1" applyFill="1" applyBorder="1"/>
    <xf numFmtId="0" fontId="16" fillId="0" borderId="0" xfId="1" applyFont="1" applyFill="1" applyBorder="1" applyAlignment="1">
      <alignment horizontal="center"/>
    </xf>
    <xf numFmtId="0" fontId="17" fillId="0" borderId="0" xfId="1" applyFont="1" applyFill="1" applyBorder="1" applyAlignment="1">
      <alignment horizontal="center"/>
    </xf>
    <xf numFmtId="0" fontId="5" fillId="3" borderId="0" xfId="1" applyFont="1" applyFill="1" applyBorder="1"/>
    <xf numFmtId="0" fontId="16" fillId="0" borderId="0" xfId="1" applyFont="1" applyFill="1" applyBorder="1" applyAlignment="1">
      <alignment horizontal="left"/>
    </xf>
    <xf numFmtId="0" fontId="16" fillId="0" borderId="0" xfId="1" applyFont="1" applyBorder="1"/>
    <xf numFmtId="0" fontId="18" fillId="0" borderId="0" xfId="1" applyFont="1" applyAlignment="1">
      <alignment vertical="center"/>
    </xf>
    <xf numFmtId="0" fontId="18" fillId="0" borderId="0" xfId="1" applyFont="1" applyAlignment="1">
      <alignment horizontal="center" vertical="center"/>
    </xf>
    <xf numFmtId="0" fontId="19" fillId="0" borderId="0" xfId="1" applyFont="1" applyAlignment="1">
      <alignment vertical="center"/>
    </xf>
    <xf numFmtId="0" fontId="21" fillId="0" borderId="0" xfId="1" applyFont="1" applyAlignment="1">
      <alignment vertical="center"/>
    </xf>
    <xf numFmtId="0" fontId="22" fillId="0" borderId="0" xfId="1" applyFont="1" applyAlignment="1">
      <alignment horizontal="center" vertical="center"/>
    </xf>
    <xf numFmtId="0" fontId="22" fillId="0" borderId="0" xfId="1" applyFont="1" applyAlignment="1">
      <alignment vertical="center"/>
    </xf>
    <xf numFmtId="0" fontId="22" fillId="0" borderId="0" xfId="1" applyFont="1" applyBorder="1" applyAlignment="1">
      <alignment vertical="center"/>
    </xf>
    <xf numFmtId="0" fontId="21" fillId="0" borderId="0" xfId="1" applyFont="1" applyAlignment="1">
      <alignment horizontal="center" vertical="center"/>
    </xf>
    <xf numFmtId="0" fontId="22" fillId="0" borderId="0" xfId="1" applyFont="1" applyBorder="1" applyAlignment="1">
      <alignment horizontal="center" vertical="center"/>
    </xf>
    <xf numFmtId="0" fontId="22" fillId="0" borderId="0" xfId="1" applyFont="1" applyFill="1" applyBorder="1" applyAlignment="1">
      <alignment horizontal="center" vertical="center"/>
    </xf>
    <xf numFmtId="0" fontId="5" fillId="0" borderId="5" xfId="1" applyFont="1" applyBorder="1"/>
    <xf numFmtId="0" fontId="5" fillId="0" borderId="4" xfId="1" applyFont="1" applyBorder="1"/>
    <xf numFmtId="0" fontId="16" fillId="0" borderId="5" xfId="1" applyFont="1" applyFill="1" applyBorder="1" applyAlignment="1">
      <alignment horizontal="center"/>
    </xf>
    <xf numFmtId="0" fontId="2" fillId="0" borderId="5" xfId="1" applyBorder="1"/>
    <xf numFmtId="0" fontId="2" fillId="0" borderId="2" xfId="1" applyBorder="1"/>
    <xf numFmtId="0" fontId="2" fillId="0" borderId="3" xfId="1" applyBorder="1"/>
    <xf numFmtId="0" fontId="7" fillId="5" borderId="33" xfId="1" applyFont="1" applyFill="1" applyBorder="1" applyAlignment="1">
      <alignment horizontal="center" vertical="center"/>
    </xf>
    <xf numFmtId="0" fontId="7" fillId="5" borderId="40" xfId="1" applyFont="1" applyFill="1" applyBorder="1" applyAlignment="1">
      <alignment horizontal="center" vertical="center"/>
    </xf>
    <xf numFmtId="0" fontId="10" fillId="5" borderId="33" xfId="1" applyFont="1" applyFill="1" applyBorder="1" applyAlignment="1">
      <alignment horizontal="center" vertical="center"/>
    </xf>
    <xf numFmtId="0" fontId="10" fillId="5" borderId="40" xfId="1" applyFont="1" applyFill="1" applyBorder="1" applyAlignment="1">
      <alignment horizontal="center" vertical="center"/>
    </xf>
    <xf numFmtId="0" fontId="7" fillId="5" borderId="35" xfId="1" applyFont="1" applyFill="1" applyBorder="1" applyAlignment="1">
      <alignment horizontal="center" vertical="center" wrapText="1"/>
    </xf>
    <xf numFmtId="0" fontId="7" fillId="5" borderId="42" xfId="1" applyFont="1" applyFill="1" applyBorder="1" applyAlignment="1">
      <alignment horizontal="center" vertical="center" wrapText="1"/>
    </xf>
    <xf numFmtId="0" fontId="7" fillId="5" borderId="66" xfId="1" applyFont="1" applyFill="1" applyBorder="1" applyAlignment="1">
      <alignment horizontal="center"/>
    </xf>
    <xf numFmtId="0" fontId="7" fillId="5" borderId="20" xfId="1" applyFont="1" applyFill="1" applyBorder="1" applyAlignment="1">
      <alignment horizontal="center" vertical="center" wrapText="1"/>
    </xf>
    <xf numFmtId="0" fontId="7" fillId="5" borderId="45" xfId="1" applyFont="1" applyFill="1" applyBorder="1" applyAlignment="1">
      <alignment horizontal="center" vertical="center" wrapText="1"/>
    </xf>
    <xf numFmtId="49" fontId="7" fillId="5" borderId="23" xfId="1" applyNumberFormat="1" applyFont="1" applyFill="1" applyBorder="1" applyAlignment="1">
      <alignment horizontal="center" vertical="center" wrapText="1"/>
    </xf>
    <xf numFmtId="49" fontId="7" fillId="5" borderId="23" xfId="1" applyNumberFormat="1" applyFont="1" applyFill="1" applyBorder="1" applyAlignment="1">
      <alignment horizontal="center"/>
    </xf>
    <xf numFmtId="0" fontId="7" fillId="5" borderId="22" xfId="1" applyFont="1" applyFill="1" applyBorder="1" applyAlignment="1">
      <alignment horizontal="center" wrapText="1"/>
    </xf>
    <xf numFmtId="0" fontId="7" fillId="5" borderId="22" xfId="1" applyFont="1" applyFill="1" applyBorder="1" applyAlignment="1">
      <alignment horizontal="center"/>
    </xf>
    <xf numFmtId="0" fontId="7" fillId="5" borderId="21" xfId="1" applyFont="1" applyFill="1" applyBorder="1" applyAlignment="1">
      <alignment horizontal="center"/>
    </xf>
    <xf numFmtId="0" fontId="7" fillId="5" borderId="26" xfId="1" applyFont="1" applyFill="1" applyBorder="1" applyAlignment="1">
      <alignment horizontal="center"/>
    </xf>
    <xf numFmtId="0" fontId="7" fillId="5" borderId="25" xfId="1" applyFont="1" applyFill="1" applyBorder="1" applyAlignment="1">
      <alignment horizontal="center" wrapText="1"/>
    </xf>
    <xf numFmtId="0" fontId="7" fillId="5" borderId="25" xfId="1" applyFont="1" applyFill="1" applyBorder="1" applyAlignment="1">
      <alignment horizontal="center"/>
    </xf>
    <xf numFmtId="0" fontId="7" fillId="5" borderId="24" xfId="1" applyFont="1" applyFill="1" applyBorder="1" applyAlignment="1">
      <alignment horizontal="center"/>
    </xf>
    <xf numFmtId="0" fontId="7" fillId="5" borderId="32" xfId="1" applyFont="1" applyFill="1" applyBorder="1" applyAlignment="1">
      <alignment horizontal="center"/>
    </xf>
    <xf numFmtId="0" fontId="7" fillId="5" borderId="31" xfId="1" applyFont="1" applyFill="1" applyBorder="1" applyAlignment="1">
      <alignment horizontal="center" wrapText="1"/>
    </xf>
    <xf numFmtId="0" fontId="7" fillId="5" borderId="31" xfId="1" applyFont="1" applyFill="1" applyBorder="1" applyAlignment="1">
      <alignment horizontal="center"/>
    </xf>
    <xf numFmtId="0" fontId="7" fillId="5" borderId="30" xfId="1" applyFont="1" applyFill="1" applyBorder="1" applyAlignment="1">
      <alignment horizontal="center"/>
    </xf>
    <xf numFmtId="0" fontId="7" fillId="5" borderId="23" xfId="1" applyFont="1" applyFill="1" applyBorder="1" applyAlignment="1">
      <alignment horizontal="center"/>
    </xf>
    <xf numFmtId="49" fontId="8" fillId="5" borderId="23" xfId="1" applyNumberFormat="1" applyFont="1" applyFill="1" applyBorder="1" applyAlignment="1">
      <alignment horizontal="center" vertical="top" wrapText="1"/>
    </xf>
    <xf numFmtId="0" fontId="8" fillId="5" borderId="22" xfId="1" applyFont="1" applyFill="1" applyBorder="1" applyAlignment="1">
      <alignment horizontal="center" vertical="top" wrapText="1"/>
    </xf>
    <xf numFmtId="0" fontId="8" fillId="5" borderId="22" xfId="1" applyFont="1" applyFill="1" applyBorder="1" applyAlignment="1">
      <alignment horizontal="center" vertical="top"/>
    </xf>
    <xf numFmtId="0" fontId="8" fillId="5" borderId="21" xfId="1" applyFont="1" applyFill="1" applyBorder="1" applyAlignment="1">
      <alignment horizontal="center" vertical="top"/>
    </xf>
    <xf numFmtId="49" fontId="8" fillId="5" borderId="26" xfId="1" applyNumberFormat="1" applyFont="1" applyFill="1" applyBorder="1" applyAlignment="1">
      <alignment horizontal="center" vertical="top" wrapText="1"/>
    </xf>
    <xf numFmtId="0" fontId="8" fillId="5" borderId="25" xfId="1" applyFont="1" applyFill="1" applyBorder="1" applyAlignment="1">
      <alignment horizontal="center" vertical="top" wrapText="1"/>
    </xf>
    <xf numFmtId="0" fontId="8" fillId="5" borderId="25" xfId="1" applyFont="1" applyFill="1" applyBorder="1" applyAlignment="1">
      <alignment horizontal="center" vertical="top"/>
    </xf>
    <xf numFmtId="0" fontId="8" fillId="5" borderId="24" xfId="1" applyFont="1" applyFill="1" applyBorder="1" applyAlignment="1">
      <alignment horizontal="center" vertical="top"/>
    </xf>
    <xf numFmtId="0" fontId="8" fillId="5" borderId="32" xfId="1" applyFont="1" applyFill="1" applyBorder="1" applyAlignment="1">
      <alignment horizontal="center" vertical="top" wrapText="1"/>
    </xf>
    <xf numFmtId="0" fontId="8" fillId="5" borderId="31" xfId="1" applyFont="1" applyFill="1" applyBorder="1" applyAlignment="1">
      <alignment horizontal="center" vertical="top" wrapText="1"/>
    </xf>
    <xf numFmtId="0" fontId="8" fillId="5" borderId="31" xfId="1" applyFont="1" applyFill="1" applyBorder="1" applyAlignment="1">
      <alignment horizontal="center" vertical="top"/>
    </xf>
    <xf numFmtId="0" fontId="8" fillId="5" borderId="30" xfId="1" applyFont="1" applyFill="1" applyBorder="1" applyAlignment="1">
      <alignment horizontal="center" vertical="top"/>
    </xf>
    <xf numFmtId="49" fontId="8" fillId="5" borderId="32" xfId="1" applyNumberFormat="1" applyFont="1" applyFill="1" applyBorder="1" applyAlignment="1">
      <alignment horizontal="center" vertical="top" wrapText="1"/>
    </xf>
    <xf numFmtId="49" fontId="8" fillId="5" borderId="30" xfId="1" applyNumberFormat="1" applyFont="1" applyFill="1" applyBorder="1" applyAlignment="1">
      <alignment horizontal="center" vertical="top"/>
    </xf>
    <xf numFmtId="0" fontId="8" fillId="5" borderId="33" xfId="1" applyFont="1" applyFill="1" applyBorder="1" applyAlignment="1">
      <alignment horizontal="center" vertical="top"/>
    </xf>
    <xf numFmtId="0" fontId="8" fillId="5" borderId="27" xfId="1" applyFont="1" applyFill="1" applyBorder="1" applyAlignment="1">
      <alignment horizontal="center" vertical="top"/>
    </xf>
    <xf numFmtId="164" fontId="8" fillId="5" borderId="28" xfId="1" applyNumberFormat="1" applyFont="1" applyFill="1" applyBorder="1" applyAlignment="1">
      <alignment horizontal="center" vertical="top"/>
    </xf>
    <xf numFmtId="164" fontId="8" fillId="5" borderId="47" xfId="1" applyNumberFormat="1" applyFont="1" applyFill="1" applyBorder="1" applyAlignment="1">
      <alignment horizontal="center" vertical="top"/>
    </xf>
    <xf numFmtId="0" fontId="10" fillId="5" borderId="33" xfId="1" applyFont="1" applyFill="1" applyBorder="1" applyAlignment="1">
      <alignment horizontal="center" vertical="center" wrapText="1"/>
    </xf>
    <xf numFmtId="0" fontId="10" fillId="5" borderId="27" xfId="1" applyFont="1" applyFill="1" applyBorder="1" applyAlignment="1">
      <alignment horizontal="center" vertical="center" wrapText="1"/>
    </xf>
    <xf numFmtId="0" fontId="10" fillId="5" borderId="30" xfId="1" applyFont="1" applyFill="1" applyBorder="1" applyAlignment="1">
      <alignment horizontal="center" vertical="center" wrapText="1"/>
    </xf>
    <xf numFmtId="0" fontId="8" fillId="5" borderId="27" xfId="1" applyFont="1" applyFill="1" applyBorder="1" applyAlignment="1">
      <alignment horizontal="center" vertical="center" wrapText="1"/>
    </xf>
    <xf numFmtId="0" fontId="8" fillId="5" borderId="24" xfId="1" applyFont="1" applyFill="1" applyBorder="1" applyAlignment="1">
      <alignment horizontal="center" vertical="center" wrapText="1"/>
    </xf>
    <xf numFmtId="0" fontId="8" fillId="5" borderId="7" xfId="1" applyFont="1" applyFill="1" applyBorder="1" applyAlignment="1">
      <alignment horizontal="center" vertical="center" wrapText="1"/>
    </xf>
    <xf numFmtId="0" fontId="8" fillId="5" borderId="5" xfId="1" applyFont="1" applyFill="1" applyBorder="1" applyAlignment="1">
      <alignment horizontal="center" vertical="center" wrapText="1"/>
    </xf>
    <xf numFmtId="0" fontId="8" fillId="5" borderId="28" xfId="1" applyFont="1" applyFill="1" applyBorder="1" applyAlignment="1">
      <alignment horizontal="center" vertical="center" wrapText="1"/>
    </xf>
    <xf numFmtId="0" fontId="8" fillId="5" borderId="26" xfId="1" applyFont="1" applyFill="1" applyBorder="1" applyAlignment="1">
      <alignment horizontal="center" vertical="center" wrapText="1"/>
    </xf>
    <xf numFmtId="0" fontId="8" fillId="5" borderId="25" xfId="1" applyFont="1" applyFill="1" applyBorder="1" applyAlignment="1">
      <alignment horizontal="center" vertical="center" wrapText="1"/>
    </xf>
    <xf numFmtId="0" fontId="0" fillId="0" borderId="68" xfId="0" applyBorder="1"/>
    <xf numFmtId="0" fontId="0" fillId="0" borderId="69" xfId="0" applyBorder="1"/>
    <xf numFmtId="0" fontId="0" fillId="0" borderId="70" xfId="0" applyBorder="1"/>
    <xf numFmtId="0" fontId="0" fillId="0" borderId="68" xfId="0" applyBorder="1" applyAlignment="1">
      <alignment wrapText="1"/>
    </xf>
    <xf numFmtId="0" fontId="0" fillId="0" borderId="71" xfId="0" applyBorder="1"/>
    <xf numFmtId="0" fontId="0" fillId="0" borderId="72" xfId="0" applyBorder="1"/>
    <xf numFmtId="0" fontId="0" fillId="0" borderId="73" xfId="0" applyBorder="1"/>
    <xf numFmtId="0" fontId="0" fillId="0" borderId="0" xfId="0" applyAlignment="1">
      <alignment horizontal="center"/>
    </xf>
    <xf numFmtId="0" fontId="1" fillId="5" borderId="74" xfId="0" applyFont="1" applyFill="1" applyBorder="1" applyAlignment="1">
      <alignment horizontal="center"/>
    </xf>
    <xf numFmtId="0" fontId="1" fillId="5" borderId="75" xfId="0" applyFont="1" applyFill="1" applyBorder="1" applyAlignment="1">
      <alignment horizontal="center"/>
    </xf>
    <xf numFmtId="0" fontId="1" fillId="5" borderId="76" xfId="0" applyFont="1" applyFill="1" applyBorder="1" applyAlignment="1">
      <alignment horizontal="center"/>
    </xf>
    <xf numFmtId="0" fontId="1" fillId="5" borderId="77" xfId="0" applyFont="1" applyFill="1" applyBorder="1"/>
    <xf numFmtId="0" fontId="8" fillId="5" borderId="33" xfId="1" applyFont="1" applyFill="1" applyBorder="1" applyAlignment="1">
      <alignment horizontal="center" vertical="center"/>
    </xf>
    <xf numFmtId="0" fontId="8" fillId="5" borderId="27" xfId="1" applyFont="1" applyFill="1" applyBorder="1" applyAlignment="1">
      <alignment horizontal="center" vertical="center"/>
    </xf>
    <xf numFmtId="0" fontId="8" fillId="5" borderId="24" xfId="1" applyFont="1" applyFill="1" applyBorder="1" applyAlignment="1">
      <alignment horizontal="center" vertical="center"/>
    </xf>
    <xf numFmtId="0" fontId="8" fillId="5" borderId="30" xfId="1" applyFont="1" applyFill="1" applyBorder="1" applyAlignment="1">
      <alignment horizontal="center" vertical="center"/>
    </xf>
    <xf numFmtId="0" fontId="7" fillId="5" borderId="13" xfId="1" applyFont="1" applyFill="1" applyBorder="1" applyAlignment="1">
      <alignment horizontal="center" vertical="center"/>
    </xf>
    <xf numFmtId="0" fontId="7" fillId="5" borderId="9" xfId="1" applyFont="1" applyFill="1" applyBorder="1" applyAlignment="1">
      <alignment horizontal="center" vertical="center"/>
    </xf>
    <xf numFmtId="0" fontId="5" fillId="0" borderId="0" xfId="1" applyFont="1" applyBorder="1" applyAlignment="1">
      <alignment horizontal="left"/>
    </xf>
    <xf numFmtId="0" fontId="8" fillId="0" borderId="0" xfId="1" applyFont="1" applyFill="1" applyBorder="1" applyAlignment="1">
      <alignment horizontal="center"/>
    </xf>
    <xf numFmtId="0" fontId="10" fillId="0" borderId="0" xfId="1" applyFont="1" applyFill="1" applyBorder="1" applyAlignment="1">
      <alignment horizontal="center"/>
    </xf>
    <xf numFmtId="0" fontId="10" fillId="3" borderId="0" xfId="1" applyFont="1" applyFill="1" applyBorder="1" applyAlignment="1">
      <alignment horizontal="center"/>
    </xf>
    <xf numFmtId="0" fontId="5" fillId="0" borderId="7" xfId="1" applyFont="1" applyBorder="1"/>
    <xf numFmtId="0" fontId="16" fillId="0" borderId="8" xfId="1" applyFont="1" applyBorder="1"/>
    <xf numFmtId="0" fontId="5" fillId="0" borderId="8" xfId="1" applyFont="1" applyBorder="1"/>
    <xf numFmtId="0" fontId="5" fillId="0" borderId="6" xfId="1" applyFont="1" applyBorder="1"/>
    <xf numFmtId="0" fontId="5" fillId="0" borderId="79" xfId="1" applyFont="1" applyBorder="1"/>
    <xf numFmtId="0" fontId="5" fillId="0" borderId="80" xfId="1" applyFont="1" applyBorder="1"/>
    <xf numFmtId="0" fontId="5" fillId="0" borderId="81" xfId="1" applyFont="1" applyBorder="1"/>
    <xf numFmtId="0" fontId="16" fillId="0" borderId="82" xfId="1" applyFont="1" applyFill="1" applyBorder="1" applyAlignment="1">
      <alignment horizontal="center"/>
    </xf>
    <xf numFmtId="0" fontId="16" fillId="0" borderId="70" xfId="1" applyFont="1" applyFill="1" applyBorder="1" applyAlignment="1">
      <alignment horizontal="center"/>
    </xf>
    <xf numFmtId="0" fontId="5" fillId="0" borderId="70" xfId="1" applyFont="1" applyBorder="1" applyAlignment="1">
      <alignment horizontal="center"/>
    </xf>
    <xf numFmtId="0" fontId="5" fillId="0" borderId="70" xfId="1" applyFont="1" applyFill="1" applyBorder="1" applyAlignment="1">
      <alignment horizontal="center"/>
    </xf>
    <xf numFmtId="0" fontId="2" fillId="0" borderId="70" xfId="1" applyFont="1" applyFill="1" applyBorder="1" applyAlignment="1">
      <alignment horizontal="center"/>
    </xf>
    <xf numFmtId="0" fontId="2" fillId="0" borderId="73" xfId="1" applyFont="1" applyBorder="1" applyAlignment="1">
      <alignment horizontal="center"/>
    </xf>
    <xf numFmtId="0" fontId="7" fillId="5" borderId="38" xfId="1" applyFont="1" applyFill="1" applyBorder="1" applyAlignment="1">
      <alignment horizontal="center" vertical="center"/>
    </xf>
    <xf numFmtId="0" fontId="7" fillId="5" borderId="52" xfId="1" applyFont="1" applyFill="1" applyBorder="1" applyAlignment="1">
      <alignment horizontal="center" vertical="center"/>
    </xf>
    <xf numFmtId="0" fontId="7" fillId="5" borderId="49" xfId="1" applyFont="1" applyFill="1" applyBorder="1" applyAlignment="1">
      <alignment horizontal="center" vertical="center"/>
    </xf>
    <xf numFmtId="0" fontId="7" fillId="5" borderId="83" xfId="1" applyFont="1" applyFill="1" applyBorder="1" applyAlignment="1">
      <alignment horizontal="center" vertical="center"/>
    </xf>
    <xf numFmtId="0" fontId="8" fillId="5" borderId="52" xfId="1" applyFont="1" applyFill="1" applyBorder="1" applyAlignment="1">
      <alignment horizontal="center" vertical="center" wrapText="1"/>
    </xf>
    <xf numFmtId="0" fontId="8" fillId="5" borderId="49" xfId="1" applyFont="1" applyFill="1" applyBorder="1" applyAlignment="1">
      <alignment horizontal="center" vertical="center" wrapText="1"/>
    </xf>
    <xf numFmtId="165" fontId="4" fillId="0" borderId="49" xfId="1" applyNumberFormat="1" applyFont="1" applyBorder="1" applyAlignment="1">
      <alignment vertical="center" wrapText="1"/>
    </xf>
    <xf numFmtId="165" fontId="8" fillId="0" borderId="59" xfId="1" applyNumberFormat="1" applyFont="1" applyBorder="1" applyAlignment="1">
      <alignment vertical="center" wrapText="1"/>
    </xf>
    <xf numFmtId="0" fontId="20" fillId="0" borderId="0" xfId="1" applyFont="1" applyAlignment="1">
      <alignment horizontal="left" vertical="center"/>
    </xf>
    <xf numFmtId="49" fontId="22" fillId="0" borderId="63" xfId="1" applyNumberFormat="1" applyFont="1" applyBorder="1" applyAlignment="1">
      <alignment horizontal="center" vertical="center"/>
    </xf>
    <xf numFmtId="49" fontId="22" fillId="0" borderId="61" xfId="1" applyNumberFormat="1" applyFont="1" applyBorder="1" applyAlignment="1">
      <alignment horizontal="center" vertical="center"/>
    </xf>
    <xf numFmtId="49" fontId="22" fillId="0" borderId="67" xfId="1" applyNumberFormat="1" applyFont="1" applyBorder="1" applyAlignment="1">
      <alignment horizontal="center" vertical="center"/>
    </xf>
    <xf numFmtId="0" fontId="22" fillId="0" borderId="8" xfId="1" applyFont="1" applyBorder="1" applyAlignment="1">
      <alignment horizontal="center" vertical="center"/>
    </xf>
    <xf numFmtId="0" fontId="23" fillId="4" borderId="7" xfId="1" applyFont="1" applyFill="1" applyBorder="1" applyAlignment="1">
      <alignment horizontal="center" vertical="center"/>
    </xf>
    <xf numFmtId="0" fontId="22" fillId="4" borderId="8" xfId="1" applyFont="1" applyFill="1" applyBorder="1" applyAlignment="1">
      <alignment horizontal="center" vertical="center"/>
    </xf>
    <xf numFmtId="0" fontId="22" fillId="4" borderId="6" xfId="1" applyFont="1" applyFill="1" applyBorder="1" applyAlignment="1">
      <alignment horizontal="center" vertical="center"/>
    </xf>
    <xf numFmtId="0" fontId="22" fillId="4" borderId="2" xfId="1" applyFont="1" applyFill="1" applyBorder="1" applyAlignment="1">
      <alignment horizontal="center" vertical="center"/>
    </xf>
    <xf numFmtId="0" fontId="22" fillId="4" borderId="3" xfId="1" applyFont="1" applyFill="1" applyBorder="1" applyAlignment="1">
      <alignment horizontal="center" vertical="center"/>
    </xf>
    <xf numFmtId="0" fontId="22" fillId="4" borderId="1" xfId="1" applyFont="1" applyFill="1" applyBorder="1" applyAlignment="1">
      <alignment horizontal="center" vertical="center"/>
    </xf>
    <xf numFmtId="0" fontId="22" fillId="0" borderId="0" xfId="1" applyFont="1" applyAlignment="1">
      <alignment horizontal="center" vertical="center"/>
    </xf>
    <xf numFmtId="0" fontId="22" fillId="0" borderId="63" xfId="1" applyFont="1" applyBorder="1" applyAlignment="1">
      <alignment horizontal="center" vertical="center"/>
    </xf>
    <xf numFmtId="0" fontId="22" fillId="0" borderId="61" xfId="1" applyFont="1" applyBorder="1" applyAlignment="1">
      <alignment horizontal="center" vertical="center"/>
    </xf>
    <xf numFmtId="0" fontId="22" fillId="0" borderId="63" xfId="1" applyFont="1" applyFill="1" applyBorder="1" applyAlignment="1">
      <alignment horizontal="center" vertical="center"/>
    </xf>
    <xf numFmtId="0" fontId="22" fillId="0" borderId="61" xfId="1" applyFont="1" applyFill="1" applyBorder="1" applyAlignment="1">
      <alignment horizontal="center" vertical="center"/>
    </xf>
    <xf numFmtId="0" fontId="22" fillId="0" borderId="67" xfId="1" applyFont="1" applyFill="1" applyBorder="1" applyAlignment="1">
      <alignment horizontal="center" vertical="center"/>
    </xf>
    <xf numFmtId="0" fontId="21" fillId="0" borderId="0" xfId="1" applyFont="1" applyAlignment="1">
      <alignment horizontal="center" vertical="center"/>
    </xf>
    <xf numFmtId="0" fontId="5" fillId="0" borderId="0" xfId="1" applyFont="1" applyBorder="1" applyAlignment="1">
      <alignment horizontal="left"/>
    </xf>
    <xf numFmtId="0" fontId="6" fillId="0" borderId="0" xfId="1" applyFont="1" applyBorder="1" applyAlignment="1">
      <alignment horizontal="left" wrapText="1" shrinkToFit="1"/>
    </xf>
    <xf numFmtId="0" fontId="6" fillId="0" borderId="0" xfId="1" applyFont="1" applyBorder="1" applyAlignment="1">
      <alignment horizontal="left"/>
    </xf>
    <xf numFmtId="0" fontId="16" fillId="0" borderId="0" xfId="1" applyFont="1" applyBorder="1" applyAlignment="1">
      <alignment horizontal="left"/>
    </xf>
    <xf numFmtId="0" fontId="5" fillId="0" borderId="3" xfId="1" applyFont="1" applyBorder="1" applyAlignment="1">
      <alignment horizontal="left"/>
    </xf>
    <xf numFmtId="0" fontId="6" fillId="0" borderId="0" xfId="1" applyFont="1" applyBorder="1" applyAlignment="1">
      <alignment horizontal="justify" wrapText="1" shrinkToFit="1"/>
    </xf>
    <xf numFmtId="0" fontId="5" fillId="0" borderId="0" xfId="1" applyFont="1" applyFill="1" applyBorder="1" applyAlignment="1">
      <alignment horizontal="left"/>
    </xf>
    <xf numFmtId="0" fontId="5" fillId="0" borderId="0" xfId="1" applyFont="1" applyBorder="1" applyAlignment="1">
      <alignment horizontal="left" vertical="top" wrapText="1"/>
    </xf>
    <xf numFmtId="0" fontId="10" fillId="5" borderId="63" xfId="1" applyFont="1" applyFill="1" applyBorder="1" applyAlignment="1">
      <alignment horizontal="center" vertical="center"/>
    </xf>
    <xf numFmtId="0" fontId="10" fillId="5" borderId="61" xfId="1" applyFont="1" applyFill="1" applyBorder="1" applyAlignment="1">
      <alignment horizontal="center" vertical="center"/>
    </xf>
    <xf numFmtId="0" fontId="10" fillId="5" borderId="67" xfId="1" applyFont="1" applyFill="1" applyBorder="1" applyAlignment="1">
      <alignment horizontal="center" vertical="center"/>
    </xf>
    <xf numFmtId="0" fontId="24" fillId="0" borderId="0" xfId="0" applyFont="1" applyAlignment="1">
      <alignment horizontal="center"/>
    </xf>
    <xf numFmtId="0" fontId="8" fillId="0" borderId="5" xfId="1" applyFont="1" applyBorder="1" applyAlignment="1">
      <alignment horizontal="left" vertical="center" indent="1"/>
    </xf>
    <xf numFmtId="0" fontId="8" fillId="0" borderId="0" xfId="1" applyFont="1" applyBorder="1" applyAlignment="1">
      <alignment horizontal="left" vertical="center" indent="1"/>
    </xf>
    <xf numFmtId="0" fontId="8" fillId="0" borderId="4" xfId="1" applyFont="1" applyBorder="1" applyAlignment="1">
      <alignment horizontal="left" vertical="center" indent="1"/>
    </xf>
    <xf numFmtId="0" fontId="4" fillId="0" borderId="5" xfId="1" applyFont="1" applyBorder="1" applyAlignment="1">
      <alignment horizontal="left" vertical="center" indent="1"/>
    </xf>
    <xf numFmtId="0" fontId="4" fillId="0" borderId="0" xfId="1" applyFont="1" applyBorder="1" applyAlignment="1">
      <alignment horizontal="left" vertical="center" indent="1"/>
    </xf>
    <xf numFmtId="0" fontId="4" fillId="0" borderId="4" xfId="1" applyFont="1" applyBorder="1" applyAlignment="1">
      <alignment horizontal="left" vertical="center" indent="1"/>
    </xf>
    <xf numFmtId="0" fontId="7" fillId="5" borderId="62" xfId="1" applyFont="1" applyFill="1" applyBorder="1" applyAlignment="1">
      <alignment horizontal="center" vertical="center"/>
    </xf>
    <xf numFmtId="0" fontId="7" fillId="5" borderId="37" xfId="1" applyFont="1" applyFill="1" applyBorder="1" applyAlignment="1">
      <alignment horizontal="center" vertical="center"/>
    </xf>
    <xf numFmtId="0" fontId="7" fillId="5" borderId="39" xfId="1" applyFont="1" applyFill="1" applyBorder="1" applyAlignment="1">
      <alignment horizontal="center" vertical="center"/>
    </xf>
    <xf numFmtId="0" fontId="7" fillId="5" borderId="55" xfId="1" applyFont="1" applyFill="1" applyBorder="1" applyAlignment="1">
      <alignment horizontal="center" vertical="center"/>
    </xf>
    <xf numFmtId="0" fontId="7" fillId="5" borderId="54" xfId="1" applyFont="1" applyFill="1" applyBorder="1" applyAlignment="1">
      <alignment horizontal="center" vertical="center"/>
    </xf>
    <xf numFmtId="0" fontId="7" fillId="5" borderId="53" xfId="1" applyFont="1" applyFill="1" applyBorder="1" applyAlignment="1">
      <alignment horizontal="center" vertical="center"/>
    </xf>
    <xf numFmtId="0" fontId="4" fillId="0" borderId="8" xfId="1" applyFont="1" applyBorder="1" applyAlignment="1">
      <alignment wrapText="1"/>
    </xf>
    <xf numFmtId="49" fontId="7" fillId="0" borderId="29" xfId="1" applyNumberFormat="1" applyFont="1" applyBorder="1" applyAlignment="1">
      <alignment vertical="center"/>
    </xf>
    <xf numFmtId="0" fontId="7" fillId="0" borderId="28" xfId="1" applyFont="1" applyBorder="1" applyAlignment="1">
      <alignment vertical="center"/>
    </xf>
    <xf numFmtId="165" fontId="7" fillId="0" borderId="28" xfId="1" applyNumberFormat="1" applyFont="1" applyBorder="1" applyAlignment="1">
      <alignment vertical="center"/>
    </xf>
    <xf numFmtId="165" fontId="2" fillId="0" borderId="28" xfId="1" applyNumberFormat="1" applyBorder="1" applyAlignment="1">
      <alignment vertical="center"/>
    </xf>
    <xf numFmtId="165" fontId="2" fillId="0" borderId="27" xfId="1" applyNumberFormat="1" applyBorder="1" applyAlignment="1">
      <alignment vertical="center"/>
    </xf>
    <xf numFmtId="0" fontId="7" fillId="0" borderId="57" xfId="1" applyFont="1" applyBorder="1" applyAlignment="1">
      <alignment vertical="center" wrapText="1"/>
    </xf>
    <xf numFmtId="0" fontId="2" fillId="0" borderId="65" xfId="1" applyBorder="1" applyAlignment="1">
      <alignment vertical="center" wrapText="1"/>
    </xf>
    <xf numFmtId="0" fontId="2" fillId="0" borderId="56" xfId="1" applyBorder="1" applyAlignment="1">
      <alignment vertical="center" wrapText="1"/>
    </xf>
    <xf numFmtId="165" fontId="7" fillId="0" borderId="44" xfId="1" applyNumberFormat="1" applyFont="1" applyBorder="1" applyAlignment="1">
      <alignment vertical="center"/>
    </xf>
    <xf numFmtId="165" fontId="2" fillId="0" borderId="44" xfId="1" applyNumberFormat="1" applyBorder="1" applyAlignment="1">
      <alignment vertical="center"/>
    </xf>
    <xf numFmtId="165" fontId="2" fillId="0" borderId="43" xfId="1" applyNumberFormat="1" applyBorder="1" applyAlignment="1">
      <alignment vertical="center"/>
    </xf>
    <xf numFmtId="0" fontId="3" fillId="0" borderId="57" xfId="1" applyFont="1" applyBorder="1" applyAlignment="1">
      <alignment vertical="center" wrapText="1"/>
    </xf>
    <xf numFmtId="165" fontId="3" fillId="0" borderId="28" xfId="1" applyNumberFormat="1" applyFont="1" applyBorder="1" applyAlignment="1">
      <alignment vertical="center"/>
    </xf>
    <xf numFmtId="0" fontId="3" fillId="0" borderId="60" xfId="1" applyFont="1" applyBorder="1" applyAlignment="1">
      <alignment vertical="center" wrapText="1"/>
    </xf>
    <xf numFmtId="0" fontId="2" fillId="0" borderId="54" xfId="1" applyBorder="1" applyAlignment="1">
      <alignment vertical="center" wrapText="1"/>
    </xf>
    <xf numFmtId="0" fontId="2" fillId="0" borderId="53" xfId="1" applyBorder="1" applyAlignment="1">
      <alignment vertical="center" wrapText="1"/>
    </xf>
    <xf numFmtId="165" fontId="3" fillId="0" borderId="41" xfId="1" applyNumberFormat="1" applyFont="1" applyBorder="1" applyAlignment="1">
      <alignment vertical="center"/>
    </xf>
    <xf numFmtId="165" fontId="2" fillId="0" borderId="41" xfId="1" applyNumberFormat="1" applyBorder="1" applyAlignment="1">
      <alignment vertical="center"/>
    </xf>
    <xf numFmtId="165" fontId="2" fillId="0" borderId="40" xfId="1" applyNumberFormat="1" applyBorder="1" applyAlignment="1">
      <alignment vertical="center"/>
    </xf>
    <xf numFmtId="165" fontId="3" fillId="0" borderId="57" xfId="1" applyNumberFormat="1" applyFont="1" applyBorder="1" applyAlignment="1"/>
    <xf numFmtId="165" fontId="2" fillId="0" borderId="56" xfId="1" applyNumberFormat="1" applyBorder="1" applyAlignment="1"/>
    <xf numFmtId="165" fontId="3" fillId="0" borderId="60" xfId="1" applyNumberFormat="1" applyFont="1" applyBorder="1" applyAlignment="1"/>
    <xf numFmtId="165" fontId="2" fillId="0" borderId="53" xfId="1" applyNumberFormat="1" applyBorder="1" applyAlignment="1"/>
    <xf numFmtId="0" fontId="7" fillId="5" borderId="22" xfId="1" applyFont="1" applyFill="1" applyBorder="1" applyAlignment="1">
      <alignment horizontal="center" vertical="center" wrapText="1"/>
    </xf>
    <xf numFmtId="0" fontId="2" fillId="5" borderId="22" xfId="1" applyFill="1" applyBorder="1" applyAlignment="1">
      <alignment horizontal="center" vertical="center" wrapText="1"/>
    </xf>
    <xf numFmtId="0" fontId="2" fillId="5" borderId="21" xfId="1" applyFill="1" applyBorder="1" applyAlignment="1">
      <alignment horizontal="center" vertical="center" wrapText="1"/>
    </xf>
    <xf numFmtId="0" fontId="3" fillId="0" borderId="61" xfId="1" applyFont="1" applyBorder="1" applyAlignment="1"/>
    <xf numFmtId="0" fontId="2" fillId="0" borderId="61" xfId="1" applyBorder="1" applyAlignment="1"/>
    <xf numFmtId="165" fontId="3" fillId="0" borderId="38" xfId="1" applyNumberFormat="1" applyFont="1" applyBorder="1" applyAlignment="1"/>
    <xf numFmtId="165" fontId="2" fillId="0" borderId="39" xfId="1" applyNumberFormat="1" applyBorder="1" applyAlignment="1"/>
    <xf numFmtId="165" fontId="3" fillId="0" borderId="59" xfId="1" applyNumberFormat="1" applyFont="1" applyBorder="1" applyAlignment="1"/>
    <xf numFmtId="165" fontId="2" fillId="0" borderId="58" xfId="1" applyNumberFormat="1" applyBorder="1" applyAlignment="1"/>
    <xf numFmtId="49" fontId="10" fillId="5" borderId="35" xfId="1" applyNumberFormat="1" applyFont="1" applyFill="1" applyBorder="1" applyAlignment="1">
      <alignment horizontal="center" vertical="center"/>
    </xf>
    <xf numFmtId="0" fontId="10" fillId="5" borderId="34" xfId="1" applyFont="1" applyFill="1" applyBorder="1" applyAlignment="1">
      <alignment horizontal="center" vertical="center"/>
    </xf>
    <xf numFmtId="49" fontId="10" fillId="5" borderId="42" xfId="1" applyNumberFormat="1" applyFont="1" applyFill="1" applyBorder="1" applyAlignment="1">
      <alignment horizontal="center" vertical="center"/>
    </xf>
    <xf numFmtId="0" fontId="10" fillId="5" borderId="41" xfId="1" applyFont="1" applyFill="1" applyBorder="1" applyAlignment="1">
      <alignment horizontal="center" vertical="center"/>
    </xf>
    <xf numFmtId="49" fontId="7" fillId="0" borderId="0" xfId="1" applyNumberFormat="1" applyFont="1" applyAlignment="1">
      <alignment horizontal="center" vertical="center"/>
    </xf>
    <xf numFmtId="0" fontId="7" fillId="0" borderId="0" xfId="1" applyFont="1" applyAlignment="1">
      <alignment horizontal="center" vertical="center"/>
    </xf>
    <xf numFmtId="49" fontId="7" fillId="5" borderId="7" xfId="1" applyNumberFormat="1" applyFont="1" applyFill="1" applyBorder="1" applyAlignment="1">
      <alignment horizontal="center" vertical="center" wrapText="1"/>
    </xf>
    <xf numFmtId="0" fontId="7" fillId="5" borderId="8" xfId="1" applyFont="1" applyFill="1" applyBorder="1" applyAlignment="1">
      <alignment horizontal="center" vertical="center" wrapText="1"/>
    </xf>
    <xf numFmtId="0" fontId="7" fillId="5" borderId="2" xfId="1" applyFont="1" applyFill="1" applyBorder="1" applyAlignment="1">
      <alignment horizontal="center" vertical="center" wrapText="1"/>
    </xf>
    <xf numFmtId="0" fontId="7" fillId="5" borderId="3"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5" borderId="0" xfId="1" applyFont="1" applyFill="1" applyBorder="1" applyAlignment="1">
      <alignment horizontal="center" vertical="center" wrapText="1"/>
    </xf>
    <xf numFmtId="0" fontId="7" fillId="5" borderId="63" xfId="1" applyFont="1" applyFill="1" applyBorder="1" applyAlignment="1">
      <alignment horizontal="center"/>
    </xf>
    <xf numFmtId="0" fontId="7" fillId="5" borderId="67" xfId="1" applyFont="1" applyFill="1" applyBorder="1" applyAlignment="1">
      <alignment horizontal="center"/>
    </xf>
    <xf numFmtId="49" fontId="7" fillId="0" borderId="2" xfId="1" applyNumberFormat="1" applyFont="1" applyBorder="1" applyAlignment="1">
      <alignment horizontal="center"/>
    </xf>
    <xf numFmtId="0" fontId="7" fillId="0" borderId="64" xfId="1" applyFont="1" applyBorder="1" applyAlignment="1">
      <alignment horizontal="center"/>
    </xf>
    <xf numFmtId="0" fontId="7" fillId="5" borderId="34" xfId="1" applyFont="1" applyFill="1" applyBorder="1" applyAlignment="1">
      <alignment horizontal="center"/>
    </xf>
    <xf numFmtId="49" fontId="13" fillId="0" borderId="29" xfId="1" applyNumberFormat="1" applyFont="1" applyBorder="1" applyAlignment="1">
      <alignment horizontal="center"/>
    </xf>
    <xf numFmtId="0" fontId="13" fillId="0" borderId="28" xfId="1" applyFont="1" applyBorder="1" applyAlignment="1">
      <alignment horizontal="center"/>
    </xf>
    <xf numFmtId="49" fontId="7" fillId="0" borderId="45" xfId="1" applyNumberFormat="1" applyFont="1" applyBorder="1" applyAlignment="1">
      <alignment horizontal="center"/>
    </xf>
    <xf numFmtId="0" fontId="7" fillId="0" borderId="44" xfId="1" applyFont="1" applyBorder="1" applyAlignment="1">
      <alignment horizontal="center"/>
    </xf>
    <xf numFmtId="49" fontId="2" fillId="0" borderId="45" xfId="1" applyNumberFormat="1" applyBorder="1" applyAlignment="1">
      <alignment horizontal="center"/>
    </xf>
    <xf numFmtId="0" fontId="2" fillId="0" borderId="44" xfId="1" applyBorder="1" applyAlignment="1">
      <alignment horizontal="center"/>
    </xf>
    <xf numFmtId="0" fontId="6" fillId="0" borderId="0" xfId="1" applyFont="1" applyAlignment="1">
      <alignment horizontal="justify"/>
    </xf>
    <xf numFmtId="0" fontId="6" fillId="0" borderId="8" xfId="1" applyFont="1" applyBorder="1" applyAlignment="1">
      <alignment horizontal="justify"/>
    </xf>
    <xf numFmtId="49" fontId="7" fillId="0" borderId="29" xfId="1" applyNumberFormat="1" applyFont="1" applyBorder="1" applyAlignment="1">
      <alignment horizontal="center"/>
    </xf>
    <xf numFmtId="0" fontId="7" fillId="0" borderId="28" xfId="1" applyFont="1" applyBorder="1" applyAlignment="1">
      <alignment horizontal="center"/>
    </xf>
    <xf numFmtId="0" fontId="25" fillId="0" borderId="0" xfId="0" applyFont="1" applyAlignment="1">
      <alignment horizontal="center"/>
    </xf>
    <xf numFmtId="49" fontId="7" fillId="0" borderId="63" xfId="1" applyNumberFormat="1" applyFont="1" applyBorder="1" applyAlignment="1">
      <alignment horizontal="right"/>
    </xf>
    <xf numFmtId="0" fontId="2" fillId="0" borderId="61" xfId="1" applyBorder="1" applyAlignment="1">
      <alignment horizontal="right"/>
    </xf>
    <xf numFmtId="0" fontId="2" fillId="0" borderId="58" xfId="1" applyBorder="1" applyAlignment="1">
      <alignment horizontal="right"/>
    </xf>
    <xf numFmtId="0" fontId="6" fillId="0" borderId="8" xfId="1" applyFont="1" applyBorder="1" applyAlignment="1">
      <alignment vertical="top" wrapText="1"/>
    </xf>
    <xf numFmtId="0" fontId="2" fillId="0" borderId="0" xfId="1" applyAlignment="1"/>
    <xf numFmtId="49" fontId="8" fillId="0" borderId="20" xfId="1" applyNumberFormat="1" applyFont="1" applyBorder="1" applyAlignment="1">
      <alignment vertical="top" wrapText="1"/>
    </xf>
    <xf numFmtId="0" fontId="2" fillId="0" borderId="19" xfId="1" applyBorder="1" applyAlignment="1">
      <alignment vertical="top" wrapText="1"/>
    </xf>
    <xf numFmtId="49" fontId="8" fillId="0" borderId="32" xfId="1" applyNumberFormat="1" applyFont="1" applyBorder="1" applyAlignment="1">
      <alignment vertical="top" wrapText="1"/>
    </xf>
    <xf numFmtId="0" fontId="2" fillId="0" borderId="31" xfId="1" applyBorder="1" applyAlignment="1">
      <alignment vertical="top" wrapText="1"/>
    </xf>
    <xf numFmtId="0" fontId="4" fillId="0" borderId="8" xfId="1" applyFont="1" applyBorder="1" applyAlignment="1">
      <alignment vertical="top"/>
    </xf>
    <xf numFmtId="0" fontId="2" fillId="0" borderId="8" xfId="1" applyBorder="1" applyAlignment="1">
      <alignment vertical="top"/>
    </xf>
    <xf numFmtId="0" fontId="8" fillId="5" borderId="34" xfId="1" applyFont="1" applyFill="1" applyBorder="1" applyAlignment="1">
      <alignment horizontal="center" vertical="top"/>
    </xf>
    <xf numFmtId="0" fontId="2" fillId="5" borderId="34" xfId="1" applyFill="1" applyBorder="1" applyAlignment="1">
      <alignment horizontal="center" vertical="top"/>
    </xf>
    <xf numFmtId="0" fontId="6" fillId="0" borderId="0" xfId="1" applyFont="1" applyAlignment="1">
      <alignment horizontal="justify" vertical="top" wrapText="1"/>
    </xf>
    <xf numFmtId="49" fontId="11" fillId="0" borderId="32" xfId="1" applyNumberFormat="1" applyFont="1" applyBorder="1" applyAlignment="1">
      <alignment vertical="top" wrapText="1"/>
    </xf>
    <xf numFmtId="0" fontId="13" fillId="0" borderId="31" xfId="1" applyFont="1" applyBorder="1" applyAlignment="1">
      <alignment vertical="top" wrapText="1"/>
    </xf>
    <xf numFmtId="49" fontId="11" fillId="0" borderId="26" xfId="1" applyNumberFormat="1" applyFont="1" applyBorder="1" applyAlignment="1">
      <alignment vertical="top" wrapText="1"/>
    </xf>
    <xf numFmtId="0" fontId="13" fillId="0" borderId="25" xfId="1" applyFont="1" applyBorder="1" applyAlignment="1">
      <alignment vertical="top" wrapText="1"/>
    </xf>
    <xf numFmtId="0" fontId="7" fillId="0" borderId="19" xfId="1" applyFont="1" applyBorder="1" applyAlignment="1">
      <alignment vertical="top" wrapText="1"/>
    </xf>
    <xf numFmtId="49" fontId="8" fillId="0" borderId="23" xfId="1" applyNumberFormat="1" applyFont="1" applyBorder="1" applyAlignment="1">
      <alignment vertical="top" wrapText="1"/>
    </xf>
    <xf numFmtId="0" fontId="7" fillId="0" borderId="22" xfId="1" applyFont="1" applyBorder="1" applyAlignment="1">
      <alignment vertical="top" wrapText="1"/>
    </xf>
    <xf numFmtId="0" fontId="7" fillId="0" borderId="31" xfId="1" applyFont="1" applyBorder="1" applyAlignment="1">
      <alignment vertical="top" wrapText="1"/>
    </xf>
    <xf numFmtId="0" fontId="8" fillId="0" borderId="0" xfId="1" applyFont="1" applyAlignment="1">
      <alignment horizontal="center" vertical="top" wrapText="1"/>
    </xf>
    <xf numFmtId="0" fontId="7" fillId="0" borderId="0" xfId="1" applyFont="1" applyAlignment="1">
      <alignment horizontal="center" vertical="top"/>
    </xf>
    <xf numFmtId="0" fontId="6" fillId="0" borderId="0" xfId="1" applyFont="1" applyAlignment="1">
      <alignment vertical="top" wrapText="1"/>
    </xf>
    <xf numFmtId="49" fontId="11" fillId="0" borderId="20" xfId="1" applyNumberFormat="1" applyFont="1" applyBorder="1" applyAlignment="1">
      <alignment vertical="top" wrapText="1"/>
    </xf>
    <xf numFmtId="0" fontId="13" fillId="0" borderId="19" xfId="1" applyFont="1" applyBorder="1" applyAlignment="1">
      <alignment vertical="top" wrapText="1"/>
    </xf>
    <xf numFmtId="0" fontId="25" fillId="0" borderId="0" xfId="0" applyFont="1" applyBorder="1" applyAlignment="1">
      <alignment horizontal="center"/>
    </xf>
    <xf numFmtId="49" fontId="8" fillId="0" borderId="32" xfId="1" applyNumberFormat="1" applyFont="1" applyBorder="1" applyAlignment="1">
      <alignment horizontal="center" vertical="top" wrapText="1"/>
    </xf>
    <xf numFmtId="0" fontId="2" fillId="0" borderId="31" xfId="1" applyBorder="1" applyAlignment="1">
      <alignment horizontal="center" vertical="top" wrapText="1"/>
    </xf>
    <xf numFmtId="49" fontId="8" fillId="0" borderId="23" xfId="1" applyNumberFormat="1" applyFont="1" applyBorder="1" applyAlignment="1">
      <alignment horizontal="center" vertical="top" wrapText="1"/>
    </xf>
    <xf numFmtId="0" fontId="2" fillId="0" borderId="22" xfId="1" applyBorder="1" applyAlignment="1">
      <alignment horizontal="center" vertical="top" wrapText="1"/>
    </xf>
    <xf numFmtId="0" fontId="4" fillId="0" borderId="20" xfId="1" applyFont="1" applyBorder="1" applyAlignment="1">
      <alignment vertical="top"/>
    </xf>
    <xf numFmtId="0" fontId="2" fillId="0" borderId="19" xfId="1" applyBorder="1" applyAlignment="1">
      <alignment vertical="top"/>
    </xf>
    <xf numFmtId="165" fontId="2" fillId="0" borderId="19" xfId="1" applyNumberFormat="1" applyBorder="1" applyAlignment="1">
      <alignment vertical="top"/>
    </xf>
    <xf numFmtId="165" fontId="2" fillId="0" borderId="18" xfId="1" applyNumberFormat="1" applyBorder="1" applyAlignment="1">
      <alignment vertical="top"/>
    </xf>
    <xf numFmtId="49" fontId="8" fillId="0" borderId="26" xfId="1" applyNumberFormat="1" applyFont="1" applyBorder="1" applyAlignment="1">
      <alignment horizontal="center" vertical="top" wrapText="1"/>
    </xf>
    <xf numFmtId="0" fontId="2" fillId="0" borderId="25" xfId="1" applyBorder="1" applyAlignment="1">
      <alignment horizontal="center" vertical="top" wrapText="1"/>
    </xf>
    <xf numFmtId="49" fontId="11" fillId="0" borderId="63" xfId="1" applyNumberFormat="1" applyFont="1" applyBorder="1" applyAlignment="1">
      <alignment horizontal="center" vertical="top" wrapText="1"/>
    </xf>
    <xf numFmtId="0" fontId="13" fillId="0" borderId="58" xfId="1" applyFont="1" applyBorder="1" applyAlignment="1">
      <alignment horizontal="center" vertical="top" wrapText="1"/>
    </xf>
    <xf numFmtId="0" fontId="9" fillId="0" borderId="20" xfId="1" applyFont="1" applyBorder="1" applyAlignment="1">
      <alignment vertical="top"/>
    </xf>
    <xf numFmtId="0" fontId="12" fillId="0" borderId="19" xfId="1" applyFont="1" applyBorder="1" applyAlignment="1">
      <alignment vertical="top"/>
    </xf>
    <xf numFmtId="165" fontId="12" fillId="0" borderId="19" xfId="1" applyNumberFormat="1" applyFont="1" applyBorder="1" applyAlignment="1">
      <alignment vertical="top"/>
    </xf>
    <xf numFmtId="165" fontId="12" fillId="0" borderId="18" xfId="1" applyNumberFormat="1" applyFont="1" applyBorder="1" applyAlignment="1">
      <alignment vertical="top"/>
    </xf>
    <xf numFmtId="0" fontId="8" fillId="0" borderId="0" xfId="1" applyFont="1" applyAlignment="1">
      <alignment horizontal="center" vertical="top"/>
    </xf>
    <xf numFmtId="0" fontId="10" fillId="0" borderId="35" xfId="1" applyFont="1" applyBorder="1" applyAlignment="1">
      <alignment horizontal="center" vertical="center"/>
    </xf>
    <xf numFmtId="0" fontId="10" fillId="0" borderId="34" xfId="1" applyFont="1" applyBorder="1" applyAlignment="1">
      <alignment horizontal="center" vertical="center"/>
    </xf>
    <xf numFmtId="0" fontId="10" fillId="0" borderId="42" xfId="1" applyFont="1" applyBorder="1" applyAlignment="1">
      <alignment horizontal="center" vertical="center"/>
    </xf>
    <xf numFmtId="0" fontId="10" fillId="0" borderId="41" xfId="1" applyFont="1" applyBorder="1" applyAlignment="1">
      <alignment horizontal="center" vertical="center"/>
    </xf>
    <xf numFmtId="165" fontId="4" fillId="0" borderId="0" xfId="1" applyNumberFormat="1" applyFont="1" applyBorder="1" applyAlignment="1">
      <alignment vertical="top"/>
    </xf>
    <xf numFmtId="165" fontId="2" fillId="0" borderId="0" xfId="1" applyNumberFormat="1" applyBorder="1" applyAlignment="1">
      <alignment vertical="top"/>
    </xf>
    <xf numFmtId="0" fontId="8" fillId="0" borderId="23" xfId="1" applyFont="1" applyBorder="1" applyAlignment="1">
      <alignment horizontal="center" vertical="top"/>
    </xf>
    <xf numFmtId="0" fontId="7" fillId="0" borderId="32" xfId="1" applyFont="1" applyBorder="1" applyAlignment="1">
      <alignment horizontal="center" vertical="top"/>
    </xf>
    <xf numFmtId="0" fontId="8" fillId="0" borderId="50" xfId="1" applyFont="1" applyBorder="1" applyAlignment="1">
      <alignment horizontal="center" vertical="top" wrapText="1"/>
    </xf>
    <xf numFmtId="0" fontId="7" fillId="0" borderId="31" xfId="1" applyFont="1" applyBorder="1" applyAlignment="1">
      <alignment horizontal="center" vertical="top" wrapText="1"/>
    </xf>
    <xf numFmtId="0" fontId="8" fillId="0" borderId="20" xfId="1" applyFont="1" applyBorder="1" applyAlignment="1">
      <alignment horizontal="center" vertical="top" wrapText="1"/>
    </xf>
    <xf numFmtId="0" fontId="7" fillId="0" borderId="19" xfId="1" applyFont="1" applyBorder="1" applyAlignment="1">
      <alignment horizontal="center" vertical="top" wrapText="1"/>
    </xf>
    <xf numFmtId="0" fontId="8" fillId="0" borderId="62" xfId="1" applyFont="1" applyBorder="1" applyAlignment="1">
      <alignment vertical="top"/>
    </xf>
    <xf numFmtId="0" fontId="2" fillId="0" borderId="39" xfId="1" applyBorder="1" applyAlignment="1">
      <alignment vertical="top"/>
    </xf>
    <xf numFmtId="165" fontId="4" fillId="0" borderId="3" xfId="1" applyNumberFormat="1" applyFont="1" applyBorder="1" applyAlignment="1">
      <alignment vertical="top"/>
    </xf>
    <xf numFmtId="0" fontId="2" fillId="0" borderId="3" xfId="1" applyBorder="1" applyAlignment="1">
      <alignment vertical="top"/>
    </xf>
    <xf numFmtId="0" fontId="8" fillId="0" borderId="35" xfId="1" applyFont="1" applyBorder="1" applyAlignment="1">
      <alignment vertical="top"/>
    </xf>
    <xf numFmtId="0" fontId="7" fillId="0" borderId="34" xfId="1" applyFont="1" applyBorder="1" applyAlignment="1">
      <alignment vertical="top"/>
    </xf>
    <xf numFmtId="0" fontId="8" fillId="0" borderId="42" xfId="1" applyFont="1" applyBorder="1" applyAlignment="1">
      <alignment vertical="top"/>
    </xf>
    <xf numFmtId="0" fontId="7" fillId="0" borderId="41" xfId="1" applyFont="1" applyBorder="1" applyAlignment="1">
      <alignment vertical="top"/>
    </xf>
    <xf numFmtId="165" fontId="4" fillId="0" borderId="0" xfId="1" applyNumberFormat="1" applyFont="1" applyAlignment="1">
      <alignment vertical="top"/>
    </xf>
    <xf numFmtId="165" fontId="2" fillId="0" borderId="0" xfId="1" applyNumberFormat="1" applyAlignment="1">
      <alignment vertical="top"/>
    </xf>
    <xf numFmtId="0" fontId="7" fillId="0" borderId="50" xfId="1" applyFont="1" applyBorder="1" applyAlignment="1">
      <alignment horizontal="center" vertical="top"/>
    </xf>
    <xf numFmtId="0" fontId="8" fillId="0" borderId="32" xfId="1" applyFont="1" applyBorder="1" applyAlignment="1">
      <alignment horizontal="center" vertical="top"/>
    </xf>
    <xf numFmtId="0" fontId="7" fillId="0" borderId="31" xfId="1" applyFont="1" applyBorder="1" applyAlignment="1">
      <alignment horizontal="center" vertical="top"/>
    </xf>
    <xf numFmtId="0" fontId="8" fillId="0" borderId="62" xfId="1" applyFont="1" applyBorder="1" applyAlignment="1">
      <alignment horizontal="center" vertical="top"/>
    </xf>
    <xf numFmtId="0" fontId="2" fillId="0" borderId="39" xfId="1" applyBorder="1" applyAlignment="1">
      <alignment horizontal="center" vertical="top"/>
    </xf>
    <xf numFmtId="0" fontId="1" fillId="0" borderId="0" xfId="0" applyFont="1" applyAlignment="1">
      <alignment horizontal="center"/>
    </xf>
    <xf numFmtId="0" fontId="11" fillId="0" borderId="48" xfId="1" applyFont="1" applyBorder="1" applyAlignment="1">
      <alignment vertical="top"/>
    </xf>
    <xf numFmtId="0" fontId="13" fillId="0" borderId="47" xfId="1" applyFont="1" applyBorder="1" applyAlignment="1">
      <alignment vertical="top"/>
    </xf>
    <xf numFmtId="0" fontId="8" fillId="0" borderId="48" xfId="1" applyFont="1" applyBorder="1" applyAlignment="1">
      <alignment vertical="top"/>
    </xf>
    <xf numFmtId="0" fontId="7" fillId="0" borderId="47" xfId="1" applyFont="1" applyBorder="1" applyAlignment="1">
      <alignment vertical="top"/>
    </xf>
    <xf numFmtId="0" fontId="8" fillId="0" borderId="35" xfId="1" applyFont="1" applyBorder="1" applyAlignment="1">
      <alignment vertical="top" wrapText="1"/>
    </xf>
    <xf numFmtId="0" fontId="7" fillId="0" borderId="34" xfId="1" applyFont="1" applyBorder="1" applyAlignment="1">
      <alignment vertical="top" wrapText="1"/>
    </xf>
    <xf numFmtId="0" fontId="4" fillId="0" borderId="47" xfId="1" applyFont="1" applyBorder="1" applyAlignment="1">
      <alignment vertical="top"/>
    </xf>
    <xf numFmtId="0" fontId="2" fillId="0" borderId="47" xfId="1" applyBorder="1" applyAlignment="1">
      <alignment vertical="top"/>
    </xf>
    <xf numFmtId="0" fontId="8" fillId="0" borderId="45" xfId="1" applyFont="1" applyBorder="1" applyAlignment="1">
      <alignment vertical="top"/>
    </xf>
    <xf numFmtId="0" fontId="7" fillId="0" borderId="44" xfId="1" applyFont="1" applyBorder="1" applyAlignment="1">
      <alignment vertical="top"/>
    </xf>
    <xf numFmtId="49" fontId="6" fillId="0" borderId="0" xfId="1" applyNumberFormat="1" applyFont="1" applyAlignment="1">
      <alignment vertical="top"/>
    </xf>
    <xf numFmtId="0" fontId="6" fillId="0" borderId="0" xfId="1" applyFont="1" applyAlignment="1">
      <alignment vertical="top"/>
    </xf>
    <xf numFmtId="49" fontId="8" fillId="0" borderId="0" xfId="1" applyNumberFormat="1" applyFont="1" applyAlignment="1">
      <alignment horizontal="center" vertical="top"/>
    </xf>
    <xf numFmtId="0" fontId="2" fillId="0" borderId="0" xfId="1" applyAlignment="1">
      <alignment horizontal="center" vertical="top"/>
    </xf>
    <xf numFmtId="49" fontId="8" fillId="0" borderId="42" xfId="1" applyNumberFormat="1" applyFont="1" applyBorder="1" applyAlignment="1">
      <alignment horizontal="right" vertical="top"/>
    </xf>
    <xf numFmtId="0" fontId="2" fillId="0" borderId="41" xfId="1" applyBorder="1" applyAlignment="1">
      <alignment horizontal="right" vertical="top"/>
    </xf>
    <xf numFmtId="49" fontId="8" fillId="0" borderId="61" xfId="1" applyNumberFormat="1" applyFont="1" applyBorder="1" applyAlignment="1">
      <alignment horizontal="center" vertical="top"/>
    </xf>
    <xf numFmtId="0" fontId="7" fillId="0" borderId="61" xfId="1" applyFont="1" applyBorder="1" applyAlignment="1">
      <alignment horizontal="center" vertical="top"/>
    </xf>
    <xf numFmtId="0" fontId="11" fillId="0" borderId="60" xfId="1" applyFont="1" applyBorder="1" applyAlignment="1">
      <alignment vertical="top" wrapText="1"/>
    </xf>
    <xf numFmtId="0" fontId="13" fillId="0" borderId="53" xfId="1" applyFont="1" applyBorder="1" applyAlignment="1">
      <alignment vertical="top" wrapText="1"/>
    </xf>
    <xf numFmtId="0" fontId="11" fillId="0" borderId="26" xfId="1" applyFont="1" applyBorder="1" applyAlignment="1">
      <alignment vertical="top"/>
    </xf>
    <xf numFmtId="0" fontId="13" fillId="0" borderId="25" xfId="1" applyFont="1" applyBorder="1" applyAlignment="1">
      <alignment vertical="top"/>
    </xf>
    <xf numFmtId="0" fontId="8" fillId="0" borderId="47" xfId="1" applyFont="1" applyBorder="1" applyAlignment="1">
      <alignment vertical="top"/>
    </xf>
    <xf numFmtId="49" fontId="8" fillId="5" borderId="35" xfId="1" applyNumberFormat="1" applyFont="1" applyFill="1" applyBorder="1" applyAlignment="1">
      <alignment horizontal="center" vertical="top"/>
    </xf>
    <xf numFmtId="0" fontId="7" fillId="5" borderId="34" xfId="1" applyFont="1" applyFill="1" applyBorder="1" applyAlignment="1">
      <alignment horizontal="center" vertical="top"/>
    </xf>
    <xf numFmtId="49" fontId="8" fillId="5" borderId="29" xfId="1" applyNumberFormat="1" applyFont="1" applyFill="1" applyBorder="1" applyAlignment="1">
      <alignment horizontal="center" vertical="top"/>
    </xf>
    <xf numFmtId="0" fontId="7" fillId="5" borderId="28" xfId="1" applyFont="1" applyFill="1" applyBorder="1" applyAlignment="1">
      <alignment horizontal="center" vertical="top"/>
    </xf>
    <xf numFmtId="49" fontId="8" fillId="5" borderId="32" xfId="1" applyNumberFormat="1" applyFont="1" applyFill="1" applyBorder="1" applyAlignment="1">
      <alignment horizontal="center" vertical="top"/>
    </xf>
    <xf numFmtId="0" fontId="7" fillId="5" borderId="31" xfId="1" applyFont="1" applyFill="1" applyBorder="1" applyAlignment="1">
      <alignment horizontal="center" vertical="top"/>
    </xf>
    <xf numFmtId="49" fontId="8" fillId="0" borderId="8" xfId="1" applyNumberFormat="1" applyFont="1" applyBorder="1" applyAlignment="1">
      <alignment horizontal="center"/>
    </xf>
    <xf numFmtId="0" fontId="7" fillId="0" borderId="8" xfId="1" applyFont="1" applyBorder="1" applyAlignment="1">
      <alignment horizontal="center"/>
    </xf>
    <xf numFmtId="49" fontId="8" fillId="0" borderId="55" xfId="1" applyNumberFormat="1" applyFont="1" applyBorder="1" applyAlignment="1">
      <alignment horizontal="right" vertical="top"/>
    </xf>
    <xf numFmtId="0" fontId="7" fillId="0" borderId="54" xfId="1" applyFont="1" applyBorder="1" applyAlignment="1">
      <alignment horizontal="right" vertical="top"/>
    </xf>
    <xf numFmtId="0" fontId="7" fillId="0" borderId="53" xfId="1" applyFont="1" applyBorder="1" applyAlignment="1">
      <alignment horizontal="right" vertical="top"/>
    </xf>
    <xf numFmtId="0" fontId="8" fillId="0" borderId="59" xfId="1" applyFont="1" applyBorder="1" applyAlignment="1">
      <alignment horizontal="center" vertical="center" wrapText="1"/>
    </xf>
    <xf numFmtId="0" fontId="2" fillId="0" borderId="58" xfId="1" applyBorder="1" applyAlignment="1">
      <alignment horizontal="center" vertical="center" wrapText="1"/>
    </xf>
    <xf numFmtId="0" fontId="4" fillId="0" borderId="38" xfId="1" applyFont="1" applyBorder="1" applyAlignment="1">
      <alignment vertical="top" wrapText="1"/>
    </xf>
    <xf numFmtId="0" fontId="2" fillId="0" borderId="39" xfId="1" applyBorder="1" applyAlignment="1">
      <alignment vertical="top" wrapText="1"/>
    </xf>
    <xf numFmtId="0" fontId="4" fillId="0" borderId="57" xfId="1" applyFont="1" applyBorder="1" applyAlignment="1">
      <alignment vertical="top" wrapText="1"/>
    </xf>
    <xf numFmtId="0" fontId="2" fillId="0" borderId="56" xfId="1" applyBorder="1" applyAlignment="1">
      <alignment vertical="top" wrapText="1"/>
    </xf>
    <xf numFmtId="0" fontId="8" fillId="0" borderId="45" xfId="1" applyFont="1" applyBorder="1" applyAlignment="1">
      <alignment vertical="top" wrapText="1"/>
    </xf>
    <xf numFmtId="0" fontId="7" fillId="0" borderId="44" xfId="1" applyFont="1" applyBorder="1" applyAlignment="1">
      <alignment vertical="top" wrapText="1"/>
    </xf>
    <xf numFmtId="0" fontId="8" fillId="0" borderId="29" xfId="1" applyFont="1" applyBorder="1" applyAlignment="1">
      <alignment vertical="top" wrapText="1"/>
    </xf>
    <xf numFmtId="0" fontId="7" fillId="0" borderId="28" xfId="1" applyFont="1" applyBorder="1" applyAlignment="1">
      <alignment vertical="top" wrapText="1"/>
    </xf>
    <xf numFmtId="0" fontId="8" fillId="0" borderId="48" xfId="1" applyFont="1" applyBorder="1" applyAlignment="1">
      <alignment vertical="top" wrapText="1"/>
    </xf>
    <xf numFmtId="0" fontId="7" fillId="0" borderId="47" xfId="1" applyFont="1" applyBorder="1" applyAlignment="1">
      <alignment vertical="top" wrapText="1"/>
    </xf>
    <xf numFmtId="0" fontId="8" fillId="0" borderId="42" xfId="1" applyFont="1" applyBorder="1" applyAlignment="1">
      <alignment vertical="top" wrapText="1"/>
    </xf>
    <xf numFmtId="0" fontId="7" fillId="0" borderId="41" xfId="1" applyFont="1" applyBorder="1" applyAlignment="1">
      <alignment vertical="top" wrapText="1"/>
    </xf>
    <xf numFmtId="49" fontId="8" fillId="0" borderId="52" xfId="1" applyNumberFormat="1" applyFont="1" applyBorder="1" applyAlignment="1">
      <alignment horizontal="center" vertical="top"/>
    </xf>
    <xf numFmtId="0" fontId="2" fillId="0" borderId="12" xfId="1" applyBorder="1" applyAlignment="1">
      <alignment horizontal="center" vertical="top"/>
    </xf>
    <xf numFmtId="0" fontId="2" fillId="0" borderId="51" xfId="1" applyBorder="1" applyAlignment="1">
      <alignment horizontal="center" vertical="top"/>
    </xf>
    <xf numFmtId="49" fontId="11" fillId="0" borderId="47" xfId="1" applyNumberFormat="1" applyFont="1" applyBorder="1" applyAlignment="1">
      <alignment horizontal="center" vertical="top"/>
    </xf>
    <xf numFmtId="0" fontId="12" fillId="0" borderId="47" xfId="1" applyFont="1" applyBorder="1" applyAlignment="1">
      <alignment horizontal="center" vertical="top"/>
    </xf>
    <xf numFmtId="49" fontId="8" fillId="0" borderId="47" xfId="1" applyNumberFormat="1" applyFont="1" applyBorder="1" applyAlignment="1">
      <alignment horizontal="center" vertical="top"/>
    </xf>
    <xf numFmtId="0" fontId="2" fillId="0" borderId="47" xfId="1" applyBorder="1" applyAlignment="1">
      <alignment horizontal="center" vertical="top"/>
    </xf>
    <xf numFmtId="49" fontId="8" fillId="0" borderId="44" xfId="1" applyNumberFormat="1" applyFont="1" applyBorder="1" applyAlignment="1">
      <alignment horizontal="center" vertical="top"/>
    </xf>
    <xf numFmtId="0" fontId="7" fillId="0" borderId="44" xfId="1" applyFont="1" applyBorder="1" applyAlignment="1">
      <alignment horizontal="center" vertical="top"/>
    </xf>
    <xf numFmtId="0" fontId="7" fillId="0" borderId="47" xfId="1" applyFont="1" applyBorder="1" applyAlignment="1">
      <alignment horizontal="center" vertical="top"/>
    </xf>
    <xf numFmtId="49" fontId="8" fillId="5" borderId="28" xfId="1" applyNumberFormat="1" applyFont="1" applyFill="1" applyBorder="1" applyAlignment="1">
      <alignment horizontal="center" vertical="top" wrapText="1"/>
    </xf>
    <xf numFmtId="0" fontId="2" fillId="5" borderId="28" xfId="1" applyFill="1" applyBorder="1" applyAlignment="1">
      <alignment horizontal="center" vertical="top" wrapText="1"/>
    </xf>
    <xf numFmtId="49" fontId="8" fillId="5" borderId="47" xfId="1" applyNumberFormat="1" applyFont="1" applyFill="1" applyBorder="1" applyAlignment="1">
      <alignment horizontal="center" vertical="top" wrapText="1"/>
    </xf>
    <xf numFmtId="0" fontId="2" fillId="5" borderId="47" xfId="1" applyFill="1" applyBorder="1" applyAlignment="1">
      <alignment horizontal="center" vertical="top" wrapText="1"/>
    </xf>
    <xf numFmtId="0" fontId="8" fillId="0" borderId="38" xfId="1" applyFont="1" applyBorder="1" applyAlignment="1">
      <alignment horizontal="center" vertical="top" wrapText="1"/>
    </xf>
    <xf numFmtId="0" fontId="2" fillId="0" borderId="37" xfId="1" applyBorder="1" applyAlignment="1">
      <alignment horizontal="center" vertical="top" wrapText="1"/>
    </xf>
    <xf numFmtId="0" fontId="2" fillId="0" borderId="39" xfId="1" applyBorder="1" applyAlignment="1">
      <alignment horizontal="center" vertical="top" wrapText="1"/>
    </xf>
    <xf numFmtId="0" fontId="8" fillId="0" borderId="33" xfId="1" applyFont="1" applyBorder="1" applyAlignment="1">
      <alignment horizontal="center" vertical="top" wrapText="1"/>
    </xf>
    <xf numFmtId="0" fontId="2" fillId="0" borderId="27" xfId="1" applyBorder="1" applyAlignment="1">
      <alignment horizontal="center" vertical="top" wrapText="1"/>
    </xf>
    <xf numFmtId="0" fontId="10" fillId="5" borderId="35" xfId="1" applyFont="1" applyFill="1" applyBorder="1" applyAlignment="1">
      <alignment horizontal="center" vertical="center" wrapText="1"/>
    </xf>
    <xf numFmtId="0" fontId="10" fillId="5" borderId="34" xfId="1" applyFont="1" applyFill="1" applyBorder="1" applyAlignment="1">
      <alignment horizontal="center" vertical="center" wrapText="1"/>
    </xf>
    <xf numFmtId="0" fontId="10" fillId="5" borderId="29" xfId="1" applyFont="1" applyFill="1" applyBorder="1" applyAlignment="1">
      <alignment horizontal="center" vertical="center" wrapText="1"/>
    </xf>
    <xf numFmtId="0" fontId="10" fillId="5" borderId="28" xfId="1" applyFont="1" applyFill="1" applyBorder="1" applyAlignment="1">
      <alignment horizontal="center" vertical="center" wrapText="1"/>
    </xf>
    <xf numFmtId="0" fontId="10" fillId="5" borderId="32" xfId="1" applyFont="1" applyFill="1" applyBorder="1" applyAlignment="1">
      <alignment horizontal="center" vertical="center" wrapText="1"/>
    </xf>
    <xf numFmtId="0" fontId="10" fillId="5" borderId="31" xfId="1" applyFont="1" applyFill="1" applyBorder="1" applyAlignment="1">
      <alignment horizontal="center" vertical="center" wrapText="1"/>
    </xf>
    <xf numFmtId="0" fontId="7" fillId="0" borderId="0" xfId="1" applyFont="1" applyAlignment="1">
      <alignment horizontal="center" vertical="top" wrapText="1"/>
    </xf>
    <xf numFmtId="0" fontId="8" fillId="0" borderId="7" xfId="1" applyFont="1" applyBorder="1" applyAlignment="1">
      <alignment vertical="top" wrapText="1"/>
    </xf>
    <xf numFmtId="0" fontId="7" fillId="0" borderId="8" xfId="1" applyFont="1" applyBorder="1" applyAlignment="1">
      <alignment vertical="top" wrapText="1"/>
    </xf>
    <xf numFmtId="0" fontId="7" fillId="0" borderId="6" xfId="1" applyFont="1" applyBorder="1" applyAlignment="1">
      <alignment vertical="top" wrapText="1"/>
    </xf>
    <xf numFmtId="0" fontId="8" fillId="0" borderId="0" xfId="1" applyFont="1" applyAlignment="1">
      <alignment vertical="top" wrapText="1"/>
    </xf>
    <xf numFmtId="0" fontId="7" fillId="0" borderId="0" xfId="1" applyFont="1" applyAlignment="1">
      <alignment vertical="top" wrapText="1"/>
    </xf>
    <xf numFmtId="0" fontId="8" fillId="0" borderId="23" xfId="1" applyFont="1" applyBorder="1" applyAlignment="1">
      <alignment horizontal="center" vertical="top" wrapText="1"/>
    </xf>
    <xf numFmtId="0" fontId="2" fillId="0" borderId="26" xfId="1" applyBorder="1" applyAlignment="1">
      <alignment horizontal="center" vertical="top" wrapText="1"/>
    </xf>
    <xf numFmtId="0" fontId="2" fillId="0" borderId="49" xfId="1" applyBorder="1" applyAlignment="1">
      <alignment horizontal="center" vertical="top" wrapText="1"/>
    </xf>
    <xf numFmtId="0" fontId="6" fillId="0" borderId="0" xfId="1" applyFont="1" applyAlignment="1">
      <alignment horizontal="justify" vertical="center" wrapText="1"/>
    </xf>
    <xf numFmtId="0" fontId="8" fillId="5" borderId="35" xfId="1" applyFont="1" applyFill="1" applyBorder="1" applyAlignment="1">
      <alignment horizontal="center" vertical="center"/>
    </xf>
    <xf numFmtId="0" fontId="7" fillId="5" borderId="34" xfId="1" applyFont="1" applyFill="1" applyBorder="1" applyAlignment="1">
      <alignment horizontal="center" vertical="center"/>
    </xf>
    <xf numFmtId="0" fontId="8" fillId="5" borderId="29" xfId="1" applyFont="1" applyFill="1" applyBorder="1" applyAlignment="1">
      <alignment horizontal="center" vertical="center"/>
    </xf>
    <xf numFmtId="0" fontId="7" fillId="5" borderId="28" xfId="1" applyFont="1" applyFill="1" applyBorder="1" applyAlignment="1">
      <alignment horizontal="center" vertical="center"/>
    </xf>
    <xf numFmtId="0" fontId="8" fillId="5" borderId="26" xfId="1" applyFont="1" applyFill="1" applyBorder="1" applyAlignment="1">
      <alignment horizontal="center" vertical="center"/>
    </xf>
    <xf numFmtId="0" fontId="7" fillId="5" borderId="25" xfId="1" applyFont="1" applyFill="1" applyBorder="1" applyAlignment="1">
      <alignment horizontal="center" vertical="center"/>
    </xf>
    <xf numFmtId="0" fontId="8" fillId="5" borderId="32" xfId="1" applyFont="1" applyFill="1" applyBorder="1" applyAlignment="1">
      <alignment horizontal="center" vertical="center"/>
    </xf>
    <xf numFmtId="0" fontId="7" fillId="5" borderId="31" xfId="1" applyFont="1" applyFill="1" applyBorder="1" applyAlignment="1">
      <alignment horizontal="center" vertical="center"/>
    </xf>
    <xf numFmtId="0" fontId="8" fillId="0" borderId="0" xfId="1" applyFont="1" applyAlignment="1">
      <alignment horizontal="center" vertical="center"/>
    </xf>
    <xf numFmtId="0" fontId="8" fillId="5" borderId="38" xfId="1" applyFont="1" applyFill="1" applyBorder="1" applyAlignment="1">
      <alignment horizontal="center" vertical="center" wrapText="1"/>
    </xf>
    <xf numFmtId="0" fontId="7" fillId="5" borderId="37" xfId="1" applyFont="1" applyFill="1" applyBorder="1" applyAlignment="1">
      <alignment horizontal="center" vertical="center" wrapText="1"/>
    </xf>
    <xf numFmtId="0" fontId="7" fillId="5" borderId="36" xfId="1" applyFont="1" applyFill="1" applyBorder="1" applyAlignment="1">
      <alignment horizontal="center" vertical="center" wrapText="1"/>
    </xf>
    <xf numFmtId="0" fontId="7" fillId="5" borderId="39" xfId="1" applyFont="1" applyFill="1" applyBorder="1" applyAlignment="1">
      <alignment horizontal="center" vertical="center" wrapText="1"/>
    </xf>
    <xf numFmtId="0" fontId="1" fillId="5" borderId="78" xfId="0" applyFont="1" applyFill="1" applyBorder="1" applyAlignment="1">
      <alignment horizontal="center"/>
    </xf>
    <xf numFmtId="0" fontId="0" fillId="0" borderId="0" xfId="0" applyAlignment="1">
      <alignment horizontal="center"/>
    </xf>
    <xf numFmtId="49" fontId="8" fillId="5" borderId="35" xfId="1" applyNumberFormat="1" applyFont="1" applyFill="1" applyBorder="1" applyAlignment="1">
      <alignment horizontal="center" vertical="center"/>
    </xf>
    <xf numFmtId="49" fontId="8" fillId="5" borderId="29" xfId="1" applyNumberFormat="1" applyFont="1" applyFill="1" applyBorder="1" applyAlignment="1">
      <alignment horizontal="center" vertical="center"/>
    </xf>
    <xf numFmtId="49" fontId="8" fillId="5" borderId="26" xfId="1" applyNumberFormat="1" applyFont="1" applyFill="1" applyBorder="1" applyAlignment="1">
      <alignment horizontal="center" vertical="center"/>
    </xf>
    <xf numFmtId="49" fontId="8" fillId="5" borderId="32" xfId="1" applyNumberFormat="1" applyFont="1" applyFill="1" applyBorder="1" applyAlignment="1">
      <alignment horizontal="center" vertical="center"/>
    </xf>
    <xf numFmtId="49" fontId="8" fillId="0" borderId="8" xfId="1" applyNumberFormat="1" applyFont="1" applyBorder="1" applyAlignment="1">
      <alignment horizontal="center" vertical="center"/>
    </xf>
    <xf numFmtId="0" fontId="7" fillId="0" borderId="8" xfId="1" applyFont="1" applyBorder="1" applyAlignment="1">
      <alignment horizontal="center" vertical="center"/>
    </xf>
    <xf numFmtId="49" fontId="8" fillId="0" borderId="0" xfId="1" applyNumberFormat="1" applyFont="1" applyAlignment="1">
      <alignment horizontal="center" vertical="center"/>
    </xf>
    <xf numFmtId="49" fontId="6" fillId="0" borderId="0" xfId="1" applyNumberFormat="1" applyFont="1" applyAlignment="1">
      <alignment vertical="center"/>
    </xf>
    <xf numFmtId="0" fontId="6" fillId="0" borderId="0" xfId="1" applyFont="1" applyAlignment="1">
      <alignment vertical="center"/>
    </xf>
    <xf numFmtId="49" fontId="6" fillId="0" borderId="8" xfId="1" applyNumberFormat="1" applyFont="1" applyBorder="1" applyAlignment="1">
      <alignment vertical="center"/>
    </xf>
    <xf numFmtId="0" fontId="6" fillId="0" borderId="8" xfId="1" applyFont="1" applyBorder="1" applyAlignment="1">
      <alignment vertical="center"/>
    </xf>
    <xf numFmtId="0" fontId="7" fillId="5" borderId="15" xfId="1" applyFont="1" applyFill="1" applyBorder="1" applyAlignment="1">
      <alignment horizontal="center" vertical="center"/>
    </xf>
    <xf numFmtId="0" fontId="7" fillId="5" borderId="14" xfId="1" applyFont="1" applyFill="1" applyBorder="1" applyAlignment="1">
      <alignment horizontal="center" vertical="center"/>
    </xf>
    <xf numFmtId="0" fontId="7" fillId="5" borderId="11" xfId="1" applyFont="1" applyFill="1" applyBorder="1" applyAlignment="1">
      <alignment horizontal="center" vertical="center"/>
    </xf>
    <xf numFmtId="0" fontId="7" fillId="5" borderId="10" xfId="1" applyFont="1" applyFill="1" applyBorder="1" applyAlignment="1">
      <alignment horizontal="center" vertical="center"/>
    </xf>
    <xf numFmtId="0" fontId="4" fillId="0" borderId="0" xfId="1" applyFont="1" applyBorder="1" applyAlignment="1">
      <alignment horizontal="left" wrapText="1" shrinkToFit="1"/>
    </xf>
    <xf numFmtId="0" fontId="2" fillId="0" borderId="0" xfId="1" applyFont="1" applyBorder="1" applyAlignment="1">
      <alignment horizontal="left" vertical="center"/>
    </xf>
    <xf numFmtId="0" fontId="2" fillId="0" borderId="0" xfId="1" applyFont="1" applyBorder="1" applyAlignment="1">
      <alignment vertical="center"/>
    </xf>
  </cellXfs>
  <cellStyles count="3">
    <cellStyle name="cadre"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0</xdr:col>
      <xdr:colOff>0</xdr:colOff>
      <xdr:row>20</xdr:row>
      <xdr:rowOff>0</xdr:rowOff>
    </xdr:from>
    <xdr:ext cx="76200" cy="228600"/>
    <xdr:sp macro="" textlink="">
      <xdr:nvSpPr>
        <xdr:cNvPr id="2" name="Text Box 1"/>
        <xdr:cNvSpPr txBox="1">
          <a:spLocks noChangeArrowheads="1"/>
        </xdr:cNvSpPr>
      </xdr:nvSpPr>
      <xdr:spPr bwMode="auto">
        <a:xfrm>
          <a:off x="0" y="335280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0</xdr:col>
      <xdr:colOff>0</xdr:colOff>
      <xdr:row>20</xdr:row>
      <xdr:rowOff>0</xdr:rowOff>
    </xdr:from>
    <xdr:ext cx="76200" cy="228600"/>
    <xdr:sp macro="" textlink="">
      <xdr:nvSpPr>
        <xdr:cNvPr id="4" name="Text Box 1"/>
        <xdr:cNvSpPr txBox="1">
          <a:spLocks noChangeArrowheads="1"/>
        </xdr:cNvSpPr>
      </xdr:nvSpPr>
      <xdr:spPr bwMode="auto">
        <a:xfrm>
          <a:off x="0" y="316230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xdr:from>
      <xdr:col>2</xdr:col>
      <xdr:colOff>2095500</xdr:colOff>
      <xdr:row>14</xdr:row>
      <xdr:rowOff>2125980</xdr:rowOff>
    </xdr:from>
    <xdr:to>
      <xdr:col>2</xdr:col>
      <xdr:colOff>2468880</xdr:colOff>
      <xdr:row>15</xdr:row>
      <xdr:rowOff>0</xdr:rowOff>
    </xdr:to>
    <xdr:sp macro="" textlink="">
      <xdr:nvSpPr>
        <xdr:cNvPr id="2" name="Text Box 1"/>
        <xdr:cNvSpPr txBox="1">
          <a:spLocks noChangeArrowheads="1"/>
        </xdr:cNvSpPr>
      </xdr:nvSpPr>
      <xdr:spPr bwMode="auto">
        <a:xfrm>
          <a:off x="2354580" y="2514600"/>
          <a:ext cx="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fr-FR" sz="1000" b="0" i="0" u="none" strike="noStrike" baseline="0">
              <a:solidFill>
                <a:srgbClr val="000000"/>
              </a:solidFill>
              <a:latin typeface="Times New Roman"/>
              <a:cs typeface="Times New Roman"/>
            </a:rPr>
            <a:t> </a:t>
          </a:r>
          <a:endParaRPr lang="fr-F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6</xdr:row>
      <xdr:rowOff>60960</xdr:rowOff>
    </xdr:from>
    <xdr:to>
      <xdr:col>6</xdr:col>
      <xdr:colOff>1051560</xdr:colOff>
      <xdr:row>35</xdr:row>
      <xdr:rowOff>114300</xdr:rowOff>
    </xdr:to>
    <xdr:cxnSp macro="">
      <xdr:nvCxnSpPr>
        <xdr:cNvPr id="3" name="Connecteur droit 2"/>
        <xdr:cNvCxnSpPr/>
      </xdr:nvCxnSpPr>
      <xdr:spPr>
        <a:xfrm flipV="1">
          <a:off x="38100" y="1470660"/>
          <a:ext cx="8191500" cy="435864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7</xdr:row>
      <xdr:rowOff>45720</xdr:rowOff>
    </xdr:from>
    <xdr:to>
      <xdr:col>2</xdr:col>
      <xdr:colOff>929640</xdr:colOff>
      <xdr:row>31</xdr:row>
      <xdr:rowOff>0</xdr:rowOff>
    </xdr:to>
    <xdr:cxnSp macro="">
      <xdr:nvCxnSpPr>
        <xdr:cNvPr id="3" name="Connecteur droit 2"/>
        <xdr:cNvCxnSpPr/>
      </xdr:nvCxnSpPr>
      <xdr:spPr>
        <a:xfrm flipV="1">
          <a:off x="38100" y="1341120"/>
          <a:ext cx="5166360" cy="348234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38100</xdr:colOff>
      <xdr:row>7</xdr:row>
      <xdr:rowOff>68580</xdr:rowOff>
    </xdr:from>
    <xdr:to>
      <xdr:col>2</xdr:col>
      <xdr:colOff>883920</xdr:colOff>
      <xdr:row>29</xdr:row>
      <xdr:rowOff>106680</xdr:rowOff>
    </xdr:to>
    <xdr:cxnSp macro="">
      <xdr:nvCxnSpPr>
        <xdr:cNvPr id="3" name="Connecteur droit 2"/>
        <xdr:cNvCxnSpPr/>
      </xdr:nvCxnSpPr>
      <xdr:spPr>
        <a:xfrm flipV="1">
          <a:off x="38100" y="1363980"/>
          <a:ext cx="5120640" cy="326898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38100</xdr:colOff>
      <xdr:row>7</xdr:row>
      <xdr:rowOff>45720</xdr:rowOff>
    </xdr:from>
    <xdr:to>
      <xdr:col>2</xdr:col>
      <xdr:colOff>876300</xdr:colOff>
      <xdr:row>39</xdr:row>
      <xdr:rowOff>144780</xdr:rowOff>
    </xdr:to>
    <xdr:cxnSp macro="">
      <xdr:nvCxnSpPr>
        <xdr:cNvPr id="3" name="Connecteur droit 2"/>
        <xdr:cNvCxnSpPr/>
      </xdr:nvCxnSpPr>
      <xdr:spPr>
        <a:xfrm flipV="1">
          <a:off x="38100" y="1341120"/>
          <a:ext cx="5113020" cy="466344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53340</xdr:colOff>
      <xdr:row>7</xdr:row>
      <xdr:rowOff>45720</xdr:rowOff>
    </xdr:from>
    <xdr:to>
      <xdr:col>2</xdr:col>
      <xdr:colOff>899160</xdr:colOff>
      <xdr:row>39</xdr:row>
      <xdr:rowOff>114300</xdr:rowOff>
    </xdr:to>
    <xdr:cxnSp macro="">
      <xdr:nvCxnSpPr>
        <xdr:cNvPr id="3" name="Connecteur droit 2"/>
        <xdr:cNvCxnSpPr/>
      </xdr:nvCxnSpPr>
      <xdr:spPr>
        <a:xfrm flipV="1">
          <a:off x="53340" y="1341120"/>
          <a:ext cx="5120640" cy="463296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38100</xdr:colOff>
      <xdr:row>8</xdr:row>
      <xdr:rowOff>60960</xdr:rowOff>
    </xdr:from>
    <xdr:to>
      <xdr:col>6</xdr:col>
      <xdr:colOff>822960</xdr:colOff>
      <xdr:row>18</xdr:row>
      <xdr:rowOff>220980</xdr:rowOff>
    </xdr:to>
    <xdr:cxnSp macro="">
      <xdr:nvCxnSpPr>
        <xdr:cNvPr id="3" name="Connecteur droit 2"/>
        <xdr:cNvCxnSpPr/>
      </xdr:nvCxnSpPr>
      <xdr:spPr>
        <a:xfrm flipV="1">
          <a:off x="38100" y="1981200"/>
          <a:ext cx="6591300" cy="237744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ca1">
    <pageSetUpPr fitToPage="1"/>
  </sheetPr>
  <dimension ref="A1:N49"/>
  <sheetViews>
    <sheetView showGridLines="0" topLeftCell="A7" zoomScale="75" workbookViewId="0">
      <selection activeCell="B21" sqref="B21"/>
    </sheetView>
  </sheetViews>
  <sheetFormatPr baseColWidth="10" defaultColWidth="11.44140625" defaultRowHeight="15" x14ac:dyDescent="0.25"/>
  <cols>
    <col min="1" max="2" width="11.44140625" style="313"/>
    <col min="3" max="3" width="20" style="313" customWidth="1"/>
    <col min="4" max="4" width="8" style="313" customWidth="1"/>
    <col min="5" max="5" width="11.44140625" style="313"/>
    <col min="6" max="6" width="14.5546875" style="313" customWidth="1"/>
    <col min="7" max="7" width="14.33203125" style="313" customWidth="1"/>
    <col min="8" max="16384" width="11.44140625" style="313"/>
  </cols>
  <sheetData>
    <row r="1" spans="1:10" ht="17.399999999999999" x14ac:dyDescent="0.25">
      <c r="A1" s="316"/>
      <c r="B1" s="316"/>
      <c r="C1" s="316"/>
      <c r="D1" s="316"/>
      <c r="E1" s="316"/>
      <c r="F1" s="316"/>
      <c r="G1" s="316"/>
    </row>
    <row r="2" spans="1:10" ht="20.25" customHeight="1" x14ac:dyDescent="0.25">
      <c r="A2" s="434" t="s">
        <v>592</v>
      </c>
      <c r="B2" s="434"/>
      <c r="C2" s="434"/>
      <c r="D2" s="434"/>
      <c r="E2" s="434"/>
      <c r="F2" s="434"/>
      <c r="G2" s="434"/>
    </row>
    <row r="3" spans="1:10" ht="13.5" customHeight="1" thickBot="1" x14ac:dyDescent="0.3">
      <c r="A3" s="316"/>
      <c r="B3" s="316"/>
      <c r="C3" s="316"/>
      <c r="D3" s="316"/>
      <c r="E3" s="316"/>
      <c r="F3" s="316"/>
      <c r="G3" s="316"/>
    </row>
    <row r="4" spans="1:10" ht="39.75" customHeight="1" thickTop="1" thickBot="1" x14ac:dyDescent="0.3">
      <c r="A4" s="435" t="s">
        <v>591</v>
      </c>
      <c r="B4" s="436"/>
      <c r="C4" s="437" t="s">
        <v>593</v>
      </c>
      <c r="D4" s="438"/>
      <c r="E4" s="438"/>
      <c r="F4" s="438"/>
      <c r="G4" s="439"/>
    </row>
    <row r="5" spans="1:10" ht="39.75" customHeight="1" thickTop="1" x14ac:dyDescent="0.25">
      <c r="A5" s="321"/>
      <c r="B5" s="321"/>
      <c r="C5" s="322"/>
      <c r="D5" s="322"/>
      <c r="E5" s="322"/>
      <c r="F5" s="322"/>
      <c r="G5" s="322"/>
    </row>
    <row r="6" spans="1:10" ht="39.75" customHeight="1" x14ac:dyDescent="0.25">
      <c r="A6" s="321"/>
      <c r="B6" s="321"/>
      <c r="C6" s="322"/>
      <c r="D6" s="322"/>
      <c r="E6" s="322"/>
      <c r="F6" s="322"/>
      <c r="G6" s="322"/>
    </row>
    <row r="7" spans="1:10" ht="17.399999999999999" x14ac:dyDescent="0.25">
      <c r="A7" s="316"/>
      <c r="B7" s="316"/>
      <c r="C7" s="316"/>
      <c r="D7" s="316"/>
      <c r="E7" s="316"/>
      <c r="F7" s="316"/>
      <c r="G7" s="316"/>
    </row>
    <row r="8" spans="1:10" ht="33.75" customHeight="1" thickBot="1" x14ac:dyDescent="0.3">
      <c r="A8" s="440" t="s">
        <v>594</v>
      </c>
      <c r="B8" s="440"/>
      <c r="C8" s="440"/>
      <c r="D8" s="440"/>
      <c r="E8" s="440"/>
      <c r="F8" s="440"/>
      <c r="G8" s="440"/>
    </row>
    <row r="9" spans="1:10" ht="32.25" customHeight="1" thickTop="1" thickBot="1" x14ac:dyDescent="0.3">
      <c r="A9" s="424" t="s">
        <v>595</v>
      </c>
      <c r="B9" s="425"/>
      <c r="C9" s="425"/>
      <c r="D9" s="425"/>
      <c r="E9" s="425"/>
      <c r="F9" s="425"/>
      <c r="G9" s="426"/>
    </row>
    <row r="10" spans="1:10" ht="45" customHeight="1" thickTop="1" x14ac:dyDescent="0.25">
      <c r="A10" s="427" t="s">
        <v>596</v>
      </c>
      <c r="B10" s="427"/>
      <c r="C10" s="427"/>
      <c r="D10" s="427"/>
      <c r="E10" s="427"/>
      <c r="F10" s="427"/>
      <c r="G10" s="427"/>
    </row>
    <row r="11" spans="1:10" ht="45" customHeight="1" x14ac:dyDescent="0.25">
      <c r="A11" s="321"/>
      <c r="B11" s="321"/>
      <c r="C11" s="321"/>
      <c r="D11" s="321"/>
      <c r="E11" s="321"/>
      <c r="F11" s="321"/>
      <c r="G11" s="321"/>
    </row>
    <row r="12" spans="1:10" ht="45" customHeight="1" x14ac:dyDescent="0.25">
      <c r="A12" s="321"/>
      <c r="B12" s="321"/>
      <c r="C12" s="321"/>
      <c r="D12" s="321"/>
      <c r="E12" s="321"/>
      <c r="F12" s="321"/>
      <c r="G12" s="321"/>
    </row>
    <row r="13" spans="1:10" ht="15" customHeight="1" thickBot="1" x14ac:dyDescent="0.3">
      <c r="A13" s="316"/>
      <c r="B13" s="316"/>
      <c r="C13" s="316"/>
      <c r="D13" s="316"/>
      <c r="E13" s="316"/>
      <c r="F13" s="316"/>
      <c r="G13" s="316"/>
    </row>
    <row r="14" spans="1:10" ht="16.5" customHeight="1" thickTop="1" x14ac:dyDescent="0.25">
      <c r="A14" s="428" t="s">
        <v>597</v>
      </c>
      <c r="B14" s="429"/>
      <c r="C14" s="429"/>
      <c r="D14" s="429"/>
      <c r="E14" s="429"/>
      <c r="F14" s="429"/>
      <c r="G14" s="430"/>
    </row>
    <row r="15" spans="1:10" ht="31.5" customHeight="1" thickBot="1" x14ac:dyDescent="0.3">
      <c r="A15" s="431"/>
      <c r="B15" s="432"/>
      <c r="C15" s="432"/>
      <c r="D15" s="432"/>
      <c r="E15" s="432"/>
      <c r="F15" s="432"/>
      <c r="G15" s="433"/>
      <c r="J15" s="314"/>
    </row>
    <row r="16" spans="1:10" ht="18" thickTop="1" x14ac:dyDescent="0.25">
      <c r="A16" s="320"/>
      <c r="B16" s="320"/>
      <c r="C16" s="320"/>
      <c r="D16" s="320"/>
      <c r="E16" s="320"/>
      <c r="F16" s="320"/>
      <c r="G16" s="320"/>
      <c r="I16" s="314"/>
      <c r="J16" s="314"/>
    </row>
    <row r="17" spans="1:14" ht="19.5" customHeight="1" x14ac:dyDescent="0.25">
      <c r="A17" s="316"/>
      <c r="B17" s="316"/>
      <c r="C17" s="316"/>
      <c r="D17" s="319"/>
      <c r="E17" s="317"/>
      <c r="F17" s="317"/>
      <c r="G17" s="316"/>
    </row>
    <row r="18" spans="1:14" ht="17.399999999999999" x14ac:dyDescent="0.25">
      <c r="A18" s="434"/>
      <c r="B18" s="434"/>
      <c r="C18" s="434"/>
      <c r="D18" s="434"/>
      <c r="E18" s="434"/>
      <c r="F18" s="434"/>
      <c r="G18" s="434"/>
    </row>
    <row r="19" spans="1:14" ht="26.25" customHeight="1" x14ac:dyDescent="0.25">
      <c r="A19" s="318"/>
      <c r="B19" s="318"/>
      <c r="C19" s="318"/>
      <c r="D19" s="317" t="s">
        <v>590</v>
      </c>
      <c r="E19" s="316"/>
      <c r="F19" s="316"/>
      <c r="G19" s="316"/>
    </row>
    <row r="21" spans="1:14" x14ac:dyDescent="0.25">
      <c r="E21" s="314"/>
    </row>
    <row r="22" spans="1:14" ht="48.75" customHeight="1" x14ac:dyDescent="0.25">
      <c r="F22" s="314"/>
    </row>
    <row r="23" spans="1:14" x14ac:dyDescent="0.25">
      <c r="A23" s="423"/>
      <c r="B23" s="423"/>
      <c r="C23" s="423"/>
      <c r="D23" s="423"/>
      <c r="E23" s="423"/>
      <c r="F23" s="423"/>
      <c r="G23" s="423"/>
    </row>
    <row r="24" spans="1:14" x14ac:dyDescent="0.25">
      <c r="A24" s="423"/>
      <c r="B24" s="423"/>
      <c r="C24" s="423"/>
      <c r="D24" s="423"/>
      <c r="E24" s="423"/>
      <c r="F24" s="423"/>
      <c r="G24" s="423"/>
    </row>
    <row r="31" spans="1:14" x14ac:dyDescent="0.25">
      <c r="F31" s="314"/>
    </row>
    <row r="32" spans="1:14" x14ac:dyDescent="0.25">
      <c r="N32" s="314"/>
    </row>
    <row r="33" spans="1:5" ht="15.6" x14ac:dyDescent="0.25">
      <c r="A33" s="315"/>
    </row>
    <row r="35" spans="1:5" x14ac:dyDescent="0.25">
      <c r="E35" s="314"/>
    </row>
    <row r="42" spans="1:5" x14ac:dyDescent="0.25">
      <c r="A42" s="314"/>
    </row>
    <row r="49" spans="2:2" x14ac:dyDescent="0.25">
      <c r="B49" s="314"/>
    </row>
  </sheetData>
  <mergeCells count="10">
    <mergeCell ref="A24:G24"/>
    <mergeCell ref="A9:G9"/>
    <mergeCell ref="A10:G10"/>
    <mergeCell ref="A14:G15"/>
    <mergeCell ref="A2:G2"/>
    <mergeCell ref="A4:B4"/>
    <mergeCell ref="C4:G4"/>
    <mergeCell ref="A8:G8"/>
    <mergeCell ref="A18:G18"/>
    <mergeCell ref="A23:G23"/>
  </mergeCells>
  <printOptions horizontalCentered="1"/>
  <pageMargins left="0.39370078740157483" right="0.39370078740157483" top="0.59055118110236227" bottom="0.59055118110236227" header="0.19685039370078741" footer="0.1968503937007874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election activeCell="C15" sqref="C15"/>
    </sheetView>
  </sheetViews>
  <sheetFormatPr baseColWidth="10" defaultRowHeight="13.2" x14ac:dyDescent="0.25"/>
  <cols>
    <col min="1" max="1" width="5.77734375" style="1" customWidth="1"/>
    <col min="2" max="2" width="55.77734375" style="208" customWidth="1"/>
    <col min="3" max="5" width="20.77734375" style="1" customWidth="1"/>
    <col min="6" max="16384" width="11.5546875" style="1"/>
  </cols>
  <sheetData>
    <row r="1" spans="1:5" ht="30" customHeight="1" thickTop="1" x14ac:dyDescent="0.25">
      <c r="A1" s="498" t="s">
        <v>424</v>
      </c>
      <c r="B1" s="499"/>
      <c r="C1" s="499"/>
      <c r="D1" s="499"/>
      <c r="E1" s="331" t="s">
        <v>423</v>
      </c>
    </row>
    <row r="2" spans="1:5" ht="30" customHeight="1" thickBot="1" x14ac:dyDescent="0.3">
      <c r="A2" s="500" t="s">
        <v>422</v>
      </c>
      <c r="B2" s="501"/>
      <c r="C2" s="501"/>
      <c r="D2" s="501"/>
      <c r="E2" s="332" t="s">
        <v>296</v>
      </c>
    </row>
    <row r="3" spans="1:5" ht="13.8" thickTop="1" x14ac:dyDescent="0.25"/>
    <row r="4" spans="1:5" ht="40.049999999999997" customHeight="1" thickBot="1" x14ac:dyDescent="0.3">
      <c r="A4" s="502" t="s">
        <v>444</v>
      </c>
      <c r="B4" s="503"/>
      <c r="C4" s="503"/>
      <c r="D4" s="503"/>
      <c r="E4" s="503"/>
    </row>
    <row r="5" spans="1:5" ht="13.8" thickTop="1" x14ac:dyDescent="0.25">
      <c r="A5" s="351"/>
      <c r="B5" s="340" t="s">
        <v>19</v>
      </c>
      <c r="C5" s="341" t="s">
        <v>412</v>
      </c>
      <c r="D5" s="341" t="s">
        <v>412</v>
      </c>
      <c r="E5" s="342" t="s">
        <v>154</v>
      </c>
    </row>
    <row r="6" spans="1:5" ht="13.8" thickBot="1" x14ac:dyDescent="0.3">
      <c r="A6" s="343"/>
      <c r="B6" s="344"/>
      <c r="C6" s="345" t="s">
        <v>411</v>
      </c>
      <c r="D6" s="345" t="s">
        <v>410</v>
      </c>
      <c r="E6" s="346"/>
    </row>
    <row r="7" spans="1:5" ht="13.8" thickTop="1" x14ac:dyDescent="0.25">
      <c r="A7" s="225" t="s">
        <v>145</v>
      </c>
      <c r="B7" s="224" t="s">
        <v>144</v>
      </c>
      <c r="C7" s="223">
        <v>994144.56</v>
      </c>
      <c r="D7" s="231">
        <v>0</v>
      </c>
      <c r="E7" s="222">
        <v>994144.56</v>
      </c>
    </row>
    <row r="8" spans="1:5" x14ac:dyDescent="0.25">
      <c r="A8" s="221" t="s">
        <v>382</v>
      </c>
      <c r="B8" s="220" t="s">
        <v>381</v>
      </c>
      <c r="C8" s="219"/>
      <c r="D8" s="230"/>
      <c r="E8" s="218"/>
    </row>
    <row r="9" spans="1:5" x14ac:dyDescent="0.25">
      <c r="A9" s="221" t="s">
        <v>380</v>
      </c>
      <c r="B9" s="220" t="s">
        <v>443</v>
      </c>
      <c r="C9" s="219"/>
      <c r="D9" s="230"/>
      <c r="E9" s="218"/>
    </row>
    <row r="10" spans="1:5" x14ac:dyDescent="0.25">
      <c r="A10" s="236" t="s">
        <v>442</v>
      </c>
      <c r="B10" s="235" t="s">
        <v>441</v>
      </c>
      <c r="C10" s="234"/>
      <c r="D10" s="233"/>
      <c r="E10" s="232"/>
    </row>
    <row r="11" spans="1:5" x14ac:dyDescent="0.25">
      <c r="A11" s="221" t="s">
        <v>378</v>
      </c>
      <c r="B11" s="220" t="s">
        <v>377</v>
      </c>
      <c r="C11" s="219"/>
      <c r="D11" s="230"/>
      <c r="E11" s="218"/>
    </row>
    <row r="12" spans="1:5" x14ac:dyDescent="0.25">
      <c r="A12" s="221" t="s">
        <v>375</v>
      </c>
      <c r="B12" s="220" t="s">
        <v>440</v>
      </c>
      <c r="C12" s="219"/>
      <c r="D12" s="219"/>
      <c r="E12" s="218"/>
    </row>
    <row r="13" spans="1:5" x14ac:dyDescent="0.25">
      <c r="A13" s="221" t="s">
        <v>143</v>
      </c>
      <c r="B13" s="220" t="s">
        <v>142</v>
      </c>
      <c r="C13" s="219">
        <v>0</v>
      </c>
      <c r="D13" s="219">
        <v>0</v>
      </c>
      <c r="E13" s="218">
        <v>0</v>
      </c>
    </row>
    <row r="14" spans="1:5" x14ac:dyDescent="0.25">
      <c r="A14" s="221" t="s">
        <v>368</v>
      </c>
      <c r="B14" s="220" t="s">
        <v>439</v>
      </c>
      <c r="C14" s="219"/>
      <c r="D14" s="219"/>
      <c r="E14" s="218"/>
    </row>
    <row r="15" spans="1:5" ht="13.8" thickBot="1" x14ac:dyDescent="0.3">
      <c r="A15" s="229" t="s">
        <v>366</v>
      </c>
      <c r="B15" s="228" t="s">
        <v>438</v>
      </c>
      <c r="C15" s="227"/>
      <c r="D15" s="227"/>
      <c r="E15" s="226"/>
    </row>
    <row r="16" spans="1:5" ht="14.4" thickTop="1" thickBot="1" x14ac:dyDescent="0.3">
      <c r="A16" s="512" t="s">
        <v>437</v>
      </c>
      <c r="B16" s="513"/>
      <c r="C16" s="212">
        <v>994144.56</v>
      </c>
      <c r="D16" s="212">
        <v>0</v>
      </c>
      <c r="E16" s="211">
        <v>994144.56</v>
      </c>
    </row>
    <row r="17" spans="1:5" ht="14.4" thickTop="1" thickBot="1" x14ac:dyDescent="0.3">
      <c r="E17" s="210" t="s">
        <v>398</v>
      </c>
    </row>
    <row r="18" spans="1:5" ht="14.4" thickTop="1" thickBot="1" x14ac:dyDescent="0.3">
      <c r="A18" s="526" t="s">
        <v>436</v>
      </c>
      <c r="B18" s="527"/>
      <c r="C18" s="527"/>
      <c r="D18" s="528"/>
      <c r="E18" s="209"/>
    </row>
    <row r="19" spans="1:5" ht="14.4" thickTop="1" thickBot="1" x14ac:dyDescent="0.3">
      <c r="E19" s="210" t="s">
        <v>396</v>
      </c>
    </row>
    <row r="20" spans="1:5" ht="14.4" thickTop="1" thickBot="1" x14ac:dyDescent="0.3">
      <c r="A20" s="526" t="s">
        <v>435</v>
      </c>
      <c r="B20" s="527"/>
      <c r="C20" s="527"/>
      <c r="D20" s="528"/>
      <c r="E20" s="209">
        <f>E18+E16</f>
        <v>994144.56</v>
      </c>
    </row>
    <row r="21" spans="1:5" ht="40.049999999999997" customHeight="1" thickTop="1" thickBot="1" x14ac:dyDescent="0.3">
      <c r="A21" s="530"/>
      <c r="B21" s="530"/>
      <c r="C21" s="530"/>
      <c r="D21" s="530"/>
      <c r="E21" s="530"/>
    </row>
    <row r="22" spans="1:5" ht="13.8" thickTop="1" x14ac:dyDescent="0.25">
      <c r="A22" s="351"/>
      <c r="B22" s="340" t="s">
        <v>18</v>
      </c>
      <c r="C22" s="341" t="s">
        <v>412</v>
      </c>
      <c r="D22" s="341" t="s">
        <v>412</v>
      </c>
      <c r="E22" s="342" t="s">
        <v>154</v>
      </c>
    </row>
    <row r="23" spans="1:5" ht="13.8" thickBot="1" x14ac:dyDescent="0.3">
      <c r="A23" s="343"/>
      <c r="B23" s="344"/>
      <c r="C23" s="345" t="s">
        <v>411</v>
      </c>
      <c r="D23" s="345" t="s">
        <v>410</v>
      </c>
      <c r="E23" s="346"/>
    </row>
    <row r="24" spans="1:5" ht="13.8" thickTop="1" x14ac:dyDescent="0.25">
      <c r="A24" s="225" t="s">
        <v>91</v>
      </c>
      <c r="B24" s="224" t="s">
        <v>90</v>
      </c>
      <c r="C24" s="223"/>
      <c r="D24" s="223"/>
      <c r="E24" s="222"/>
    </row>
    <row r="25" spans="1:5" x14ac:dyDescent="0.25">
      <c r="A25" s="221" t="s">
        <v>97</v>
      </c>
      <c r="B25" s="220" t="s">
        <v>96</v>
      </c>
      <c r="C25" s="219">
        <v>857.14</v>
      </c>
      <c r="D25" s="219">
        <v>0</v>
      </c>
      <c r="E25" s="218">
        <v>857.14</v>
      </c>
    </row>
    <row r="26" spans="1:5" ht="26.4" x14ac:dyDescent="0.25">
      <c r="A26" s="221" t="s">
        <v>95</v>
      </c>
      <c r="B26" s="220" t="s">
        <v>408</v>
      </c>
      <c r="C26" s="219"/>
      <c r="D26" s="219"/>
      <c r="E26" s="218"/>
    </row>
    <row r="27" spans="1:5" x14ac:dyDescent="0.25">
      <c r="A27" s="221" t="s">
        <v>262</v>
      </c>
      <c r="B27" s="220" t="s">
        <v>261</v>
      </c>
      <c r="C27" s="219"/>
      <c r="D27" s="219"/>
      <c r="E27" s="218"/>
    </row>
    <row r="28" spans="1:5" x14ac:dyDescent="0.25">
      <c r="A28" s="221" t="s">
        <v>305</v>
      </c>
      <c r="B28" s="220" t="s">
        <v>434</v>
      </c>
      <c r="C28" s="219"/>
      <c r="D28" s="219"/>
      <c r="E28" s="218"/>
    </row>
    <row r="29" spans="1:5" x14ac:dyDescent="0.25">
      <c r="A29" s="221" t="s">
        <v>114</v>
      </c>
      <c r="B29" s="220" t="s">
        <v>433</v>
      </c>
      <c r="C29" s="219">
        <v>600204.36</v>
      </c>
      <c r="D29" s="219">
        <v>0</v>
      </c>
      <c r="E29" s="218">
        <v>600204.36</v>
      </c>
    </row>
    <row r="30" spans="1:5" x14ac:dyDescent="0.25">
      <c r="A30" s="221" t="s">
        <v>112</v>
      </c>
      <c r="B30" s="220" t="s">
        <v>432</v>
      </c>
      <c r="C30" s="219">
        <v>62339.28</v>
      </c>
      <c r="D30" s="219">
        <v>0</v>
      </c>
      <c r="E30" s="218">
        <v>62339.28</v>
      </c>
    </row>
    <row r="31" spans="1:5" ht="26.4" x14ac:dyDescent="0.25">
      <c r="A31" s="221" t="s">
        <v>272</v>
      </c>
      <c r="B31" s="220" t="s">
        <v>431</v>
      </c>
      <c r="C31" s="219"/>
      <c r="D31" s="219"/>
      <c r="E31" s="218"/>
    </row>
    <row r="32" spans="1:5" x14ac:dyDescent="0.25">
      <c r="A32" s="221" t="s">
        <v>93</v>
      </c>
      <c r="B32" s="220" t="s">
        <v>430</v>
      </c>
      <c r="C32" s="219">
        <v>2470555.0699999998</v>
      </c>
      <c r="D32" s="219">
        <v>0</v>
      </c>
      <c r="E32" s="218">
        <v>2470555.0699999998</v>
      </c>
    </row>
    <row r="33" spans="1:5" ht="26.4" x14ac:dyDescent="0.25">
      <c r="A33" s="221" t="s">
        <v>198</v>
      </c>
      <c r="B33" s="220" t="s">
        <v>197</v>
      </c>
      <c r="C33" s="219"/>
      <c r="D33" s="219"/>
      <c r="E33" s="218"/>
    </row>
    <row r="34" spans="1:5" x14ac:dyDescent="0.25">
      <c r="A34" s="221" t="s">
        <v>196</v>
      </c>
      <c r="B34" s="220" t="s">
        <v>195</v>
      </c>
      <c r="C34" s="219"/>
      <c r="D34" s="219"/>
      <c r="E34" s="218"/>
    </row>
    <row r="35" spans="1:5" x14ac:dyDescent="0.25">
      <c r="A35" s="221" t="s">
        <v>107</v>
      </c>
      <c r="B35" s="220" t="s">
        <v>429</v>
      </c>
      <c r="C35" s="219">
        <v>0</v>
      </c>
      <c r="D35" s="219">
        <v>0</v>
      </c>
      <c r="E35" s="218">
        <v>0</v>
      </c>
    </row>
    <row r="36" spans="1:5" ht="13.8" thickBot="1" x14ac:dyDescent="0.3">
      <c r="A36" s="217" t="s">
        <v>402</v>
      </c>
      <c r="B36" s="216" t="s">
        <v>401</v>
      </c>
      <c r="C36" s="215"/>
      <c r="D36" s="214"/>
      <c r="E36" s="213"/>
    </row>
    <row r="37" spans="1:5" ht="14.4" thickTop="1" thickBot="1" x14ac:dyDescent="0.3">
      <c r="A37" s="512" t="s">
        <v>428</v>
      </c>
      <c r="B37" s="513"/>
      <c r="C37" s="212">
        <v>3133955.85</v>
      </c>
      <c r="D37" s="212">
        <v>0</v>
      </c>
      <c r="E37" s="211">
        <v>3133955.85</v>
      </c>
    </row>
    <row r="38" spans="1:5" ht="14.4" thickTop="1" thickBot="1" x14ac:dyDescent="0.3">
      <c r="E38" s="210" t="s">
        <v>398</v>
      </c>
    </row>
    <row r="39" spans="1:5" ht="14.4" thickTop="1" thickBot="1" x14ac:dyDescent="0.3">
      <c r="A39" s="526" t="s">
        <v>427</v>
      </c>
      <c r="B39" s="527"/>
      <c r="C39" s="527"/>
      <c r="D39" s="528"/>
      <c r="E39" s="209">
        <v>388260.27</v>
      </c>
    </row>
    <row r="40" spans="1:5" ht="14.4" thickTop="1" thickBot="1" x14ac:dyDescent="0.3">
      <c r="E40" s="210" t="s">
        <v>396</v>
      </c>
    </row>
    <row r="41" spans="1:5" ht="14.4" thickTop="1" thickBot="1" x14ac:dyDescent="0.3">
      <c r="A41" s="526" t="s">
        <v>426</v>
      </c>
      <c r="B41" s="527"/>
      <c r="C41" s="527"/>
      <c r="D41" s="528"/>
      <c r="E41" s="209">
        <f>E39+E37</f>
        <v>3522216.12</v>
      </c>
    </row>
    <row r="42" spans="1:5" ht="72" customHeight="1" thickTop="1" x14ac:dyDescent="0.25">
      <c r="A42" s="529" t="s">
        <v>425</v>
      </c>
      <c r="B42" s="529"/>
      <c r="C42" s="529"/>
      <c r="D42" s="529"/>
      <c r="E42" s="529"/>
    </row>
  </sheetData>
  <mergeCells count="11">
    <mergeCell ref="A20:D20"/>
    <mergeCell ref="A39:D39"/>
    <mergeCell ref="A41:D41"/>
    <mergeCell ref="A42:E42"/>
    <mergeCell ref="A1:D1"/>
    <mergeCell ref="A2:D2"/>
    <mergeCell ref="A4:E4"/>
    <mergeCell ref="A21:E21"/>
    <mergeCell ref="A16:B16"/>
    <mergeCell ref="A37:B37"/>
    <mergeCell ref="A18:D18"/>
  </mergeCells>
  <printOptions horizontalCentered="1"/>
  <pageMargins left="0.39370078740157477" right="0.39370078740157477" top="0.39370078740157477" bottom="0.39370078740157477" header="0.19685039370078738" footer="0.19685039370078738"/>
  <pageSetup paperSize="9" scale="7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topLeftCell="A25" workbookViewId="0">
      <selection activeCell="A21" sqref="A21:E22"/>
    </sheetView>
  </sheetViews>
  <sheetFormatPr baseColWidth="10" defaultRowHeight="13.2" x14ac:dyDescent="0.25"/>
  <cols>
    <col min="1" max="1" width="5.77734375" style="1" customWidth="1"/>
    <col min="2" max="2" width="55.77734375" style="208" customWidth="1"/>
    <col min="3" max="5" width="20.77734375" style="1" customWidth="1"/>
    <col min="6" max="16384" width="11.5546875" style="1"/>
  </cols>
  <sheetData>
    <row r="1" spans="1:5" ht="30" customHeight="1" thickTop="1" x14ac:dyDescent="0.25">
      <c r="A1" s="498" t="s">
        <v>424</v>
      </c>
      <c r="B1" s="499"/>
      <c r="C1" s="499"/>
      <c r="D1" s="499"/>
      <c r="E1" s="331" t="s">
        <v>423</v>
      </c>
    </row>
    <row r="2" spans="1:5" ht="30" customHeight="1" thickBot="1" x14ac:dyDescent="0.3">
      <c r="A2" s="500" t="s">
        <v>422</v>
      </c>
      <c r="B2" s="501"/>
      <c r="C2" s="501"/>
      <c r="D2" s="501"/>
      <c r="E2" s="332" t="s">
        <v>255</v>
      </c>
    </row>
    <row r="3" spans="1:5" ht="13.8" thickTop="1" x14ac:dyDescent="0.25"/>
    <row r="4" spans="1:5" ht="40.049999999999997" customHeight="1" thickBot="1" x14ac:dyDescent="0.3">
      <c r="A4" s="502" t="s">
        <v>421</v>
      </c>
      <c r="B4" s="503"/>
      <c r="C4" s="503"/>
      <c r="D4" s="503"/>
      <c r="E4" s="503"/>
    </row>
    <row r="5" spans="1:5" ht="13.8" thickTop="1" x14ac:dyDescent="0.25">
      <c r="A5" s="351"/>
      <c r="B5" s="340" t="s">
        <v>19</v>
      </c>
      <c r="C5" s="341" t="s">
        <v>412</v>
      </c>
      <c r="D5" s="341" t="s">
        <v>412</v>
      </c>
      <c r="E5" s="342" t="s">
        <v>154</v>
      </c>
    </row>
    <row r="6" spans="1:5" ht="13.8" thickBot="1" x14ac:dyDescent="0.3">
      <c r="A6" s="343"/>
      <c r="B6" s="344"/>
      <c r="C6" s="345" t="s">
        <v>411</v>
      </c>
      <c r="D6" s="345" t="s">
        <v>410</v>
      </c>
      <c r="E6" s="346"/>
    </row>
    <row r="7" spans="1:5" ht="13.8" thickTop="1" x14ac:dyDescent="0.25">
      <c r="A7" s="225" t="s">
        <v>349</v>
      </c>
      <c r="B7" s="224" t="s">
        <v>420</v>
      </c>
      <c r="C7" s="223"/>
      <c r="D7" s="231"/>
      <c r="E7" s="222"/>
    </row>
    <row r="8" spans="1:5" ht="26.4" x14ac:dyDescent="0.25">
      <c r="A8" s="221" t="s">
        <v>347</v>
      </c>
      <c r="B8" s="220" t="s">
        <v>346</v>
      </c>
      <c r="C8" s="219"/>
      <c r="D8" s="230"/>
      <c r="E8" s="218"/>
    </row>
    <row r="9" spans="1:5" x14ac:dyDescent="0.25">
      <c r="A9" s="221" t="s">
        <v>345</v>
      </c>
      <c r="B9" s="220" t="s">
        <v>419</v>
      </c>
      <c r="C9" s="219"/>
      <c r="D9" s="230"/>
      <c r="E9" s="218"/>
    </row>
    <row r="10" spans="1:5" x14ac:dyDescent="0.25">
      <c r="A10" s="221" t="s">
        <v>137</v>
      </c>
      <c r="B10" s="220" t="s">
        <v>136</v>
      </c>
      <c r="C10" s="219">
        <v>2746506</v>
      </c>
      <c r="D10" s="230">
        <v>0</v>
      </c>
      <c r="E10" s="218">
        <v>2746506</v>
      </c>
    </row>
    <row r="11" spans="1:5" x14ac:dyDescent="0.25">
      <c r="A11" s="221" t="s">
        <v>135</v>
      </c>
      <c r="B11" s="220" t="s">
        <v>134</v>
      </c>
      <c r="C11" s="219">
        <v>7000</v>
      </c>
      <c r="D11" s="230">
        <v>0</v>
      </c>
      <c r="E11" s="218">
        <v>7000</v>
      </c>
    </row>
    <row r="12" spans="1:5" x14ac:dyDescent="0.25">
      <c r="A12" s="221" t="s">
        <v>339</v>
      </c>
      <c r="B12" s="220" t="s">
        <v>418</v>
      </c>
      <c r="C12" s="219"/>
      <c r="D12" s="219"/>
      <c r="E12" s="218"/>
    </row>
    <row r="13" spans="1:5" x14ac:dyDescent="0.25">
      <c r="A13" s="221" t="s">
        <v>337</v>
      </c>
      <c r="B13" s="220" t="s">
        <v>417</v>
      </c>
      <c r="C13" s="219"/>
      <c r="D13" s="219"/>
      <c r="E13" s="218"/>
    </row>
    <row r="14" spans="1:5" ht="13.8" thickBot="1" x14ac:dyDescent="0.3">
      <c r="A14" s="229" t="s">
        <v>335</v>
      </c>
      <c r="B14" s="228" t="s">
        <v>416</v>
      </c>
      <c r="C14" s="227"/>
      <c r="D14" s="227"/>
      <c r="E14" s="226"/>
    </row>
    <row r="15" spans="1:5" ht="14.4" thickTop="1" thickBot="1" x14ac:dyDescent="0.3">
      <c r="A15" s="512" t="s">
        <v>415</v>
      </c>
      <c r="B15" s="513"/>
      <c r="C15" s="212">
        <v>2753506</v>
      </c>
      <c r="D15" s="212">
        <v>0</v>
      </c>
      <c r="E15" s="211">
        <v>2753506</v>
      </c>
    </row>
    <row r="16" spans="1:5" ht="14.4" thickTop="1" thickBot="1" x14ac:dyDescent="0.3">
      <c r="E16" s="210" t="s">
        <v>398</v>
      </c>
    </row>
    <row r="17" spans="1:5" ht="14.4" thickTop="1" thickBot="1" x14ac:dyDescent="0.3">
      <c r="A17" s="526" t="s">
        <v>414</v>
      </c>
      <c r="B17" s="527"/>
      <c r="C17" s="527"/>
      <c r="D17" s="528"/>
      <c r="E17" s="209">
        <v>2355346.41</v>
      </c>
    </row>
    <row r="18" spans="1:5" ht="14.4" thickTop="1" thickBot="1" x14ac:dyDescent="0.3">
      <c r="E18" s="210" t="s">
        <v>396</v>
      </c>
    </row>
    <row r="19" spans="1:5" ht="14.4" thickTop="1" thickBot="1" x14ac:dyDescent="0.3">
      <c r="A19" s="526" t="s">
        <v>413</v>
      </c>
      <c r="B19" s="527"/>
      <c r="C19" s="527"/>
      <c r="D19" s="528"/>
      <c r="E19" s="209">
        <f>E17+E15</f>
        <v>5108852.41</v>
      </c>
    </row>
    <row r="20" spans="1:5" ht="40.049999999999997" customHeight="1" thickTop="1" thickBot="1" x14ac:dyDescent="0.3">
      <c r="A20" s="530"/>
      <c r="B20" s="530"/>
      <c r="C20" s="530"/>
      <c r="D20" s="530"/>
      <c r="E20" s="530"/>
    </row>
    <row r="21" spans="1:5" ht="13.8" thickTop="1" x14ac:dyDescent="0.25">
      <c r="A21" s="351"/>
      <c r="B21" s="340" t="s">
        <v>18</v>
      </c>
      <c r="C21" s="341" t="s">
        <v>412</v>
      </c>
      <c r="D21" s="341" t="s">
        <v>412</v>
      </c>
      <c r="E21" s="342" t="s">
        <v>154</v>
      </c>
    </row>
    <row r="22" spans="1:5" ht="13.8" thickBot="1" x14ac:dyDescent="0.3">
      <c r="A22" s="343"/>
      <c r="B22" s="344"/>
      <c r="C22" s="345" t="s">
        <v>411</v>
      </c>
      <c r="D22" s="345" t="s">
        <v>410</v>
      </c>
      <c r="E22" s="346"/>
    </row>
    <row r="23" spans="1:5" ht="13.8" thickTop="1" x14ac:dyDescent="0.25">
      <c r="A23" s="225" t="s">
        <v>91</v>
      </c>
      <c r="B23" s="224" t="s">
        <v>409</v>
      </c>
      <c r="C23" s="223">
        <v>195479.03</v>
      </c>
      <c r="D23" s="223">
        <v>0</v>
      </c>
      <c r="E23" s="222">
        <v>195479.03</v>
      </c>
    </row>
    <row r="24" spans="1:5" x14ac:dyDescent="0.25">
      <c r="A24" s="221" t="s">
        <v>97</v>
      </c>
      <c r="B24" s="220" t="s">
        <v>96</v>
      </c>
      <c r="C24" s="219">
        <v>726333</v>
      </c>
      <c r="D24" s="219">
        <v>0</v>
      </c>
      <c r="E24" s="218">
        <v>726333</v>
      </c>
    </row>
    <row r="25" spans="1:5" ht="26.4" x14ac:dyDescent="0.25">
      <c r="A25" s="221" t="s">
        <v>95</v>
      </c>
      <c r="B25" s="220" t="s">
        <v>408</v>
      </c>
      <c r="C25" s="219">
        <v>0</v>
      </c>
      <c r="D25" s="219">
        <v>0</v>
      </c>
      <c r="E25" s="218">
        <v>0</v>
      </c>
    </row>
    <row r="26" spans="1:5" x14ac:dyDescent="0.25">
      <c r="A26" s="221" t="s">
        <v>262</v>
      </c>
      <c r="B26" s="220" t="s">
        <v>261</v>
      </c>
      <c r="C26" s="219"/>
      <c r="D26" s="219"/>
      <c r="E26" s="218"/>
    </row>
    <row r="27" spans="1:5" x14ac:dyDescent="0.25">
      <c r="A27" s="221" t="s">
        <v>114</v>
      </c>
      <c r="B27" s="220" t="s">
        <v>407</v>
      </c>
      <c r="C27" s="219"/>
      <c r="D27" s="219"/>
      <c r="E27" s="218"/>
    </row>
    <row r="28" spans="1:5" x14ac:dyDescent="0.25">
      <c r="A28" s="221" t="s">
        <v>112</v>
      </c>
      <c r="B28" s="220" t="s">
        <v>406</v>
      </c>
      <c r="C28" s="219"/>
      <c r="D28" s="219"/>
      <c r="E28" s="218"/>
    </row>
    <row r="29" spans="1:5" ht="26.4" x14ac:dyDescent="0.25">
      <c r="A29" s="221" t="s">
        <v>272</v>
      </c>
      <c r="B29" s="220" t="s">
        <v>405</v>
      </c>
      <c r="C29" s="219"/>
      <c r="D29" s="219"/>
      <c r="E29" s="218"/>
    </row>
    <row r="30" spans="1:5" x14ac:dyDescent="0.25">
      <c r="A30" s="221" t="s">
        <v>93</v>
      </c>
      <c r="B30" s="220" t="s">
        <v>404</v>
      </c>
      <c r="C30" s="219">
        <v>35189.08</v>
      </c>
      <c r="D30" s="219">
        <v>0</v>
      </c>
      <c r="E30" s="218">
        <v>35189.08</v>
      </c>
    </row>
    <row r="31" spans="1:5" ht="26.4" x14ac:dyDescent="0.25">
      <c r="A31" s="221" t="s">
        <v>198</v>
      </c>
      <c r="B31" s="220" t="s">
        <v>197</v>
      </c>
      <c r="C31" s="219"/>
      <c r="D31" s="219"/>
      <c r="E31" s="218"/>
    </row>
    <row r="32" spans="1:5" x14ac:dyDescent="0.25">
      <c r="A32" s="221" t="s">
        <v>196</v>
      </c>
      <c r="B32" s="220" t="s">
        <v>195</v>
      </c>
      <c r="C32" s="219"/>
      <c r="D32" s="219"/>
      <c r="E32" s="218"/>
    </row>
    <row r="33" spans="1:5" x14ac:dyDescent="0.25">
      <c r="A33" s="221" t="s">
        <v>87</v>
      </c>
      <c r="B33" s="220" t="s">
        <v>403</v>
      </c>
      <c r="C33" s="219">
        <v>0</v>
      </c>
      <c r="D33" s="219">
        <v>0</v>
      </c>
      <c r="E33" s="218">
        <v>0</v>
      </c>
    </row>
    <row r="34" spans="1:5" ht="13.8" thickBot="1" x14ac:dyDescent="0.3">
      <c r="A34" s="217" t="s">
        <v>402</v>
      </c>
      <c r="B34" s="216" t="s">
        <v>401</v>
      </c>
      <c r="C34" s="215"/>
      <c r="D34" s="214"/>
      <c r="E34" s="213"/>
    </row>
    <row r="35" spans="1:5" ht="14.4" thickTop="1" thickBot="1" x14ac:dyDescent="0.3">
      <c r="A35" s="512" t="s">
        <v>400</v>
      </c>
      <c r="B35" s="513"/>
      <c r="C35" s="212">
        <v>957001.11</v>
      </c>
      <c r="D35" s="212">
        <v>0</v>
      </c>
      <c r="E35" s="211">
        <v>957001.11</v>
      </c>
    </row>
    <row r="36" spans="1:5" ht="14.4" thickTop="1" thickBot="1" x14ac:dyDescent="0.3">
      <c r="E36" s="210" t="s">
        <v>398</v>
      </c>
    </row>
    <row r="37" spans="1:5" ht="14.4" thickTop="1" thickBot="1" x14ac:dyDescent="0.3">
      <c r="A37" s="526" t="s">
        <v>399</v>
      </c>
      <c r="B37" s="527"/>
      <c r="C37" s="527"/>
      <c r="D37" s="528"/>
      <c r="E37" s="209"/>
    </row>
    <row r="38" spans="1:5" ht="14.4" thickTop="1" thickBot="1" x14ac:dyDescent="0.3">
      <c r="E38" s="210" t="s">
        <v>398</v>
      </c>
    </row>
    <row r="39" spans="1:5" ht="14.4" thickTop="1" thickBot="1" x14ac:dyDescent="0.3">
      <c r="A39" s="526" t="s">
        <v>397</v>
      </c>
      <c r="B39" s="527"/>
      <c r="C39" s="527"/>
      <c r="D39" s="528"/>
      <c r="E39" s="209">
        <v>397718.26</v>
      </c>
    </row>
    <row r="40" spans="1:5" ht="14.4" thickTop="1" thickBot="1" x14ac:dyDescent="0.3">
      <c r="E40" s="210" t="s">
        <v>396</v>
      </c>
    </row>
    <row r="41" spans="1:5" ht="14.4" thickTop="1" thickBot="1" x14ac:dyDescent="0.3">
      <c r="A41" s="526" t="s">
        <v>395</v>
      </c>
      <c r="B41" s="527"/>
      <c r="C41" s="527"/>
      <c r="D41" s="528"/>
      <c r="E41" s="209">
        <f>E39+E37+E35</f>
        <v>1354719.37</v>
      </c>
    </row>
    <row r="42" spans="1:5" ht="72" customHeight="1" thickTop="1" x14ac:dyDescent="0.25">
      <c r="A42" s="529" t="s">
        <v>394</v>
      </c>
      <c r="B42" s="529"/>
      <c r="C42" s="529"/>
      <c r="D42" s="529"/>
      <c r="E42" s="529"/>
    </row>
  </sheetData>
  <mergeCells count="12">
    <mergeCell ref="A42:E42"/>
    <mergeCell ref="A1:D1"/>
    <mergeCell ref="A2:D2"/>
    <mergeCell ref="A4:E4"/>
    <mergeCell ref="A20:E20"/>
    <mergeCell ref="A15:B15"/>
    <mergeCell ref="A35:B35"/>
    <mergeCell ref="A17:D17"/>
    <mergeCell ref="A19:D19"/>
    <mergeCell ref="A37:D37"/>
    <mergeCell ref="A39:D39"/>
    <mergeCell ref="A41:D41"/>
  </mergeCells>
  <printOptions horizontalCentered="1"/>
  <pageMargins left="0.39370078740157477" right="0.39370078740157477" top="0.39370078740157477" bottom="0.39370078740157477" header="0.19685039370078738" footer="0.19685039370078738"/>
  <pageSetup paperSize="9" scale="7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G28"/>
  <sheetViews>
    <sheetView workbookViewId="0">
      <selection activeCell="A28" sqref="A28:G28"/>
    </sheetView>
  </sheetViews>
  <sheetFormatPr baseColWidth="10" defaultRowHeight="13.2" x14ac:dyDescent="0.25"/>
  <sheetData>
    <row r="28" spans="1:7" ht="15.6" x14ac:dyDescent="0.3">
      <c r="A28" s="452" t="s">
        <v>601</v>
      </c>
      <c r="B28" s="452"/>
      <c r="C28" s="452"/>
      <c r="D28" s="452"/>
      <c r="E28" s="452"/>
      <c r="F28" s="452"/>
      <c r="G28" s="452"/>
    </row>
  </sheetData>
  <mergeCells count="1">
    <mergeCell ref="A28:G28"/>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G28"/>
  <sheetViews>
    <sheetView workbookViewId="0">
      <selection activeCell="A28" sqref="A28:G28"/>
    </sheetView>
  </sheetViews>
  <sheetFormatPr baseColWidth="10" defaultRowHeight="13.2" x14ac:dyDescent="0.25"/>
  <sheetData>
    <row r="28" spans="1:7" x14ac:dyDescent="0.25">
      <c r="A28" s="525" t="s">
        <v>602</v>
      </c>
      <c r="B28" s="525"/>
      <c r="C28" s="525"/>
      <c r="D28" s="525"/>
      <c r="E28" s="525"/>
      <c r="F28" s="525"/>
      <c r="G28" s="525"/>
    </row>
  </sheetData>
  <mergeCells count="1">
    <mergeCell ref="A28:G28"/>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showGridLines="0" topLeftCell="A4" workbookViewId="0">
      <selection activeCell="A26" sqref="A26:G28"/>
    </sheetView>
  </sheetViews>
  <sheetFormatPr baseColWidth="10" defaultRowHeight="10.199999999999999" x14ac:dyDescent="0.25"/>
  <cols>
    <col min="1" max="1" width="7.77734375" style="46" customWidth="1"/>
    <col min="2" max="2" width="35.77734375" style="46" customWidth="1"/>
    <col min="3" max="7" width="16.77734375" style="45" customWidth="1"/>
    <col min="8" max="16384" width="11.5546875" style="45"/>
  </cols>
  <sheetData>
    <row r="1" spans="1:7" ht="30" customHeight="1" thickTop="1" x14ac:dyDescent="0.25">
      <c r="A1" s="498" t="s">
        <v>239</v>
      </c>
      <c r="B1" s="499"/>
      <c r="C1" s="499"/>
      <c r="D1" s="499"/>
      <c r="E1" s="499"/>
      <c r="F1" s="499"/>
      <c r="G1" s="331" t="s">
        <v>238</v>
      </c>
    </row>
    <row r="2" spans="1:7" ht="30" customHeight="1" thickBot="1" x14ac:dyDescent="0.3">
      <c r="A2" s="500" t="s">
        <v>361</v>
      </c>
      <c r="B2" s="501"/>
      <c r="C2" s="501"/>
      <c r="D2" s="501"/>
      <c r="E2" s="501"/>
      <c r="F2" s="501"/>
      <c r="G2" s="332" t="s">
        <v>360</v>
      </c>
    </row>
    <row r="3" spans="1:7" ht="19.95" customHeight="1" thickTop="1" thickBot="1" x14ac:dyDescent="0.3">
      <c r="A3" s="535"/>
      <c r="B3" s="536"/>
      <c r="C3" s="536"/>
      <c r="D3" s="536"/>
      <c r="E3" s="536"/>
      <c r="F3" s="536"/>
      <c r="G3" s="536"/>
    </row>
    <row r="4" spans="1:7" ht="13.8" thickTop="1" x14ac:dyDescent="0.25">
      <c r="A4" s="352" t="s">
        <v>254</v>
      </c>
      <c r="B4" s="353" t="s">
        <v>185</v>
      </c>
      <c r="C4" s="354" t="s">
        <v>26</v>
      </c>
      <c r="D4" s="537" t="s">
        <v>330</v>
      </c>
      <c r="E4" s="538"/>
      <c r="F4" s="538"/>
      <c r="G4" s="355" t="s">
        <v>283</v>
      </c>
    </row>
    <row r="5" spans="1:7" x14ac:dyDescent="0.25">
      <c r="A5" s="356" t="s">
        <v>252</v>
      </c>
      <c r="B5" s="357"/>
      <c r="C5" s="358" t="s">
        <v>251</v>
      </c>
      <c r="D5" s="358" t="s">
        <v>231</v>
      </c>
      <c r="E5" s="358" t="s">
        <v>359</v>
      </c>
      <c r="F5" s="358" t="s">
        <v>21</v>
      </c>
      <c r="G5" s="359" t="s">
        <v>328</v>
      </c>
    </row>
    <row r="6" spans="1:7" ht="10.8" thickBot="1" x14ac:dyDescent="0.3">
      <c r="A6" s="360"/>
      <c r="B6" s="361"/>
      <c r="C6" s="362"/>
      <c r="D6" s="362"/>
      <c r="E6" s="362" t="s">
        <v>358</v>
      </c>
      <c r="F6" s="362" t="s">
        <v>250</v>
      </c>
      <c r="G6" s="363"/>
    </row>
    <row r="7" spans="1:7" ht="10.8" thickTop="1" x14ac:dyDescent="0.25">
      <c r="A7" s="184" t="s">
        <v>145</v>
      </c>
      <c r="B7" s="76" t="s">
        <v>393</v>
      </c>
      <c r="C7" s="111">
        <v>2700413</v>
      </c>
      <c r="D7" s="111">
        <v>994144.56</v>
      </c>
      <c r="E7" s="111">
        <v>0</v>
      </c>
      <c r="F7" s="111">
        <v>30320.02</v>
      </c>
      <c r="G7" s="137">
        <f t="shared" ref="G7:G24" si="0">C7 - SUM(D7:F7)</f>
        <v>1675948.42</v>
      </c>
    </row>
    <row r="8" spans="1:7" x14ac:dyDescent="0.25">
      <c r="A8" s="183" t="s">
        <v>392</v>
      </c>
      <c r="B8" s="182" t="s">
        <v>391</v>
      </c>
      <c r="C8" s="117">
        <v>2444037.9700000002</v>
      </c>
      <c r="D8" s="117">
        <v>839931.93</v>
      </c>
      <c r="E8" s="117">
        <v>0</v>
      </c>
      <c r="F8" s="117">
        <v>0</v>
      </c>
      <c r="G8" s="116">
        <f t="shared" si="0"/>
        <v>1604106.04</v>
      </c>
    </row>
    <row r="9" spans="1:7" x14ac:dyDescent="0.25">
      <c r="A9" s="183" t="s">
        <v>390</v>
      </c>
      <c r="B9" s="182" t="s">
        <v>389</v>
      </c>
      <c r="C9" s="117">
        <v>73000</v>
      </c>
      <c r="D9" s="117">
        <v>30617.599999999999</v>
      </c>
      <c r="E9" s="117">
        <v>0</v>
      </c>
      <c r="F9" s="117">
        <v>30320.02</v>
      </c>
      <c r="G9" s="116">
        <f t="shared" si="0"/>
        <v>12062.380000000005</v>
      </c>
    </row>
    <row r="10" spans="1:7" x14ac:dyDescent="0.25">
      <c r="A10" s="183" t="s">
        <v>388</v>
      </c>
      <c r="B10" s="182" t="s">
        <v>387</v>
      </c>
      <c r="C10" s="117">
        <v>123939.21</v>
      </c>
      <c r="D10" s="117">
        <v>122659.21</v>
      </c>
      <c r="E10" s="117">
        <v>0</v>
      </c>
      <c r="F10" s="117">
        <v>0</v>
      </c>
      <c r="G10" s="116">
        <f t="shared" si="0"/>
        <v>1280</v>
      </c>
    </row>
    <row r="11" spans="1:7" x14ac:dyDescent="0.25">
      <c r="A11" s="183" t="s">
        <v>386</v>
      </c>
      <c r="B11" s="182" t="s">
        <v>385</v>
      </c>
      <c r="C11" s="117">
        <v>935.82</v>
      </c>
      <c r="D11" s="117">
        <v>935.82</v>
      </c>
      <c r="E11" s="117">
        <v>0</v>
      </c>
      <c r="F11" s="117">
        <v>0</v>
      </c>
      <c r="G11" s="116">
        <f t="shared" si="0"/>
        <v>0</v>
      </c>
    </row>
    <row r="12" spans="1:7" x14ac:dyDescent="0.25">
      <c r="A12" s="183" t="s">
        <v>384</v>
      </c>
      <c r="B12" s="182" t="s">
        <v>383</v>
      </c>
      <c r="C12" s="117">
        <v>58500</v>
      </c>
      <c r="D12" s="117">
        <v>0</v>
      </c>
      <c r="E12" s="117">
        <v>0</v>
      </c>
      <c r="F12" s="117">
        <v>0</v>
      </c>
      <c r="G12" s="116">
        <f t="shared" si="0"/>
        <v>58500</v>
      </c>
    </row>
    <row r="13" spans="1:7" x14ac:dyDescent="0.25">
      <c r="A13" s="185" t="s">
        <v>382</v>
      </c>
      <c r="B13" s="79" t="s">
        <v>381</v>
      </c>
      <c r="C13" s="115"/>
      <c r="D13" s="115"/>
      <c r="E13" s="115"/>
      <c r="F13" s="115"/>
      <c r="G13" s="114">
        <f t="shared" si="0"/>
        <v>0</v>
      </c>
    </row>
    <row r="14" spans="1:7" x14ac:dyDescent="0.25">
      <c r="A14" s="184" t="s">
        <v>380</v>
      </c>
      <c r="B14" s="76" t="s">
        <v>379</v>
      </c>
      <c r="C14" s="111"/>
      <c r="D14" s="111"/>
      <c r="E14" s="111"/>
      <c r="F14" s="111"/>
      <c r="G14" s="137">
        <f t="shared" si="0"/>
        <v>0</v>
      </c>
    </row>
    <row r="15" spans="1:7" x14ac:dyDescent="0.25">
      <c r="A15" s="184" t="s">
        <v>378</v>
      </c>
      <c r="B15" s="76" t="s">
        <v>377</v>
      </c>
      <c r="C15" s="111"/>
      <c r="D15" s="111"/>
      <c r="E15" s="111"/>
      <c r="F15" s="111"/>
      <c r="G15" s="137">
        <f t="shared" si="0"/>
        <v>0</v>
      </c>
    </row>
    <row r="16" spans="1:7" ht="25.95" customHeight="1" thickBot="1" x14ac:dyDescent="0.3">
      <c r="A16" s="533" t="s">
        <v>376</v>
      </c>
      <c r="B16" s="534"/>
      <c r="C16" s="180">
        <v>2700413</v>
      </c>
      <c r="D16" s="180">
        <v>994144.56</v>
      </c>
      <c r="E16" s="180">
        <v>0</v>
      </c>
      <c r="F16" s="180">
        <v>30320.02</v>
      </c>
      <c r="G16" s="163">
        <f t="shared" si="0"/>
        <v>1675948.42</v>
      </c>
    </row>
    <row r="17" spans="1:7" ht="10.8" thickTop="1" x14ac:dyDescent="0.25">
      <c r="A17" s="184" t="s">
        <v>375</v>
      </c>
      <c r="B17" s="76" t="s">
        <v>374</v>
      </c>
      <c r="C17" s="111"/>
      <c r="D17" s="111"/>
      <c r="E17" s="111"/>
      <c r="F17" s="111"/>
      <c r="G17" s="137">
        <f t="shared" si="0"/>
        <v>0</v>
      </c>
    </row>
    <row r="18" spans="1:7" x14ac:dyDescent="0.25">
      <c r="A18" s="184" t="s">
        <v>143</v>
      </c>
      <c r="B18" s="76" t="s">
        <v>373</v>
      </c>
      <c r="C18" s="111">
        <v>312000</v>
      </c>
      <c r="D18" s="111">
        <v>0</v>
      </c>
      <c r="E18" s="111">
        <v>0</v>
      </c>
      <c r="F18" s="111">
        <v>20000</v>
      </c>
      <c r="G18" s="137">
        <f t="shared" si="0"/>
        <v>292000</v>
      </c>
    </row>
    <row r="19" spans="1:7" ht="20.399999999999999" x14ac:dyDescent="0.25">
      <c r="A19" s="183" t="s">
        <v>372</v>
      </c>
      <c r="B19" s="182" t="s">
        <v>371</v>
      </c>
      <c r="C19" s="117">
        <v>20000</v>
      </c>
      <c r="D19" s="117">
        <v>0</v>
      </c>
      <c r="E19" s="117">
        <v>0</v>
      </c>
      <c r="F19" s="117">
        <v>20000</v>
      </c>
      <c r="G19" s="116">
        <f t="shared" si="0"/>
        <v>0</v>
      </c>
    </row>
    <row r="20" spans="1:7" ht="20.399999999999999" x14ac:dyDescent="0.25">
      <c r="A20" s="183" t="s">
        <v>370</v>
      </c>
      <c r="B20" s="182" t="s">
        <v>369</v>
      </c>
      <c r="C20" s="117">
        <v>292000</v>
      </c>
      <c r="D20" s="117">
        <v>0</v>
      </c>
      <c r="E20" s="117">
        <v>0</v>
      </c>
      <c r="F20" s="117">
        <v>0</v>
      </c>
      <c r="G20" s="116">
        <f t="shared" si="0"/>
        <v>292000</v>
      </c>
    </row>
    <row r="21" spans="1:7" ht="20.399999999999999" x14ac:dyDescent="0.25">
      <c r="A21" s="185" t="s">
        <v>368</v>
      </c>
      <c r="B21" s="79" t="s">
        <v>367</v>
      </c>
      <c r="C21" s="115"/>
      <c r="D21" s="115"/>
      <c r="E21" s="207"/>
      <c r="F21" s="207"/>
      <c r="G21" s="114">
        <f t="shared" si="0"/>
        <v>0</v>
      </c>
    </row>
    <row r="22" spans="1:7" ht="20.399999999999999" x14ac:dyDescent="0.25">
      <c r="A22" s="184" t="s">
        <v>366</v>
      </c>
      <c r="B22" s="76" t="s">
        <v>365</v>
      </c>
      <c r="C22" s="111"/>
      <c r="D22" s="111"/>
      <c r="E22" s="111"/>
      <c r="F22" s="111"/>
      <c r="G22" s="137">
        <f t="shared" si="0"/>
        <v>0</v>
      </c>
    </row>
    <row r="23" spans="1:7" ht="10.8" thickBot="1" x14ac:dyDescent="0.3">
      <c r="A23" s="206" t="s">
        <v>364</v>
      </c>
      <c r="B23" s="205" t="s">
        <v>363</v>
      </c>
      <c r="C23" s="120"/>
      <c r="D23" s="204"/>
      <c r="E23" s="204"/>
      <c r="F23" s="204"/>
      <c r="G23" s="203">
        <f t="shared" si="0"/>
        <v>0</v>
      </c>
    </row>
    <row r="24" spans="1:7" ht="25.95" customHeight="1" thickTop="1" thickBot="1" x14ac:dyDescent="0.3">
      <c r="A24" s="531" t="s">
        <v>362</v>
      </c>
      <c r="B24" s="532"/>
      <c r="C24" s="166">
        <v>3012413</v>
      </c>
      <c r="D24" s="166">
        <v>994144.56</v>
      </c>
      <c r="E24" s="166">
        <v>0</v>
      </c>
      <c r="F24" s="166">
        <v>50320.02</v>
      </c>
      <c r="G24" s="165">
        <f t="shared" si="0"/>
        <v>1967948.42</v>
      </c>
    </row>
    <row r="25" spans="1:7" ht="11.4" thickTop="1" thickBot="1" x14ac:dyDescent="0.3"/>
    <row r="26" spans="1:7" ht="13.8" thickTop="1" x14ac:dyDescent="0.25">
      <c r="A26" s="352" t="s">
        <v>254</v>
      </c>
      <c r="B26" s="353" t="s">
        <v>185</v>
      </c>
      <c r="C26" s="354" t="s">
        <v>26</v>
      </c>
      <c r="D26" s="537" t="s">
        <v>330</v>
      </c>
      <c r="E26" s="538"/>
      <c r="F26" s="538"/>
      <c r="G26" s="355" t="s">
        <v>283</v>
      </c>
    </row>
    <row r="27" spans="1:7" x14ac:dyDescent="0.25">
      <c r="A27" s="356" t="s">
        <v>252</v>
      </c>
      <c r="B27" s="357"/>
      <c r="C27" s="358" t="s">
        <v>251</v>
      </c>
      <c r="D27" s="358" t="s">
        <v>231</v>
      </c>
      <c r="E27" s="358" t="s">
        <v>359</v>
      </c>
      <c r="F27" s="358" t="s">
        <v>21</v>
      </c>
      <c r="G27" s="359" t="s">
        <v>328</v>
      </c>
    </row>
    <row r="28" spans="1:7" ht="10.8" thickBot="1" x14ac:dyDescent="0.3">
      <c r="A28" s="360"/>
      <c r="B28" s="361"/>
      <c r="C28" s="362"/>
      <c r="D28" s="362"/>
      <c r="E28" s="362" t="s">
        <v>358</v>
      </c>
      <c r="F28" s="362" t="s">
        <v>250</v>
      </c>
      <c r="G28" s="363"/>
    </row>
    <row r="29" spans="1:7" ht="10.8" thickTop="1" x14ac:dyDescent="0.25">
      <c r="A29" s="174" t="s">
        <v>141</v>
      </c>
      <c r="B29" s="74" t="s">
        <v>140</v>
      </c>
      <c r="C29" s="134">
        <v>2063346.41</v>
      </c>
      <c r="D29" s="173">
        <v>0</v>
      </c>
      <c r="E29" s="173">
        <v>0</v>
      </c>
      <c r="F29" s="173">
        <v>0</v>
      </c>
      <c r="G29" s="176">
        <f t="shared" ref="G29:G36" si="1">C29 - SUM(D29:F29)</f>
        <v>2063346.41</v>
      </c>
    </row>
    <row r="30" spans="1:7" ht="20.399999999999999" x14ac:dyDescent="0.25">
      <c r="A30" s="174" t="s">
        <v>133</v>
      </c>
      <c r="B30" s="74" t="s">
        <v>357</v>
      </c>
      <c r="C30" s="134"/>
      <c r="D30" s="134"/>
      <c r="E30" s="173"/>
      <c r="F30" s="173"/>
      <c r="G30" s="132">
        <f t="shared" si="1"/>
        <v>0</v>
      </c>
    </row>
    <row r="31" spans="1:7" ht="30" customHeight="1" thickBot="1" x14ac:dyDescent="0.3">
      <c r="A31" s="542" t="s">
        <v>356</v>
      </c>
      <c r="B31" s="543"/>
      <c r="C31" s="109">
        <v>2063346.41</v>
      </c>
      <c r="D31" s="109">
        <v>0</v>
      </c>
      <c r="E31" s="175">
        <v>0</v>
      </c>
      <c r="F31" s="175">
        <v>0</v>
      </c>
      <c r="G31" s="107">
        <f t="shared" si="1"/>
        <v>2063346.41</v>
      </c>
    </row>
    <row r="32" spans="1:7" ht="11.4" thickTop="1" thickBot="1" x14ac:dyDescent="0.3">
      <c r="A32" s="202"/>
      <c r="B32" s="201"/>
      <c r="C32" s="200"/>
      <c r="D32" s="200"/>
      <c r="E32" s="199"/>
      <c r="F32" s="199"/>
      <c r="G32" s="198">
        <f t="shared" si="1"/>
        <v>0</v>
      </c>
    </row>
    <row r="33" spans="1:7" ht="21" thickTop="1" x14ac:dyDescent="0.25">
      <c r="A33" s="174" t="s">
        <v>131</v>
      </c>
      <c r="B33" s="74" t="s">
        <v>355</v>
      </c>
      <c r="C33" s="134"/>
      <c r="D33" s="134"/>
      <c r="E33" s="173"/>
      <c r="F33" s="173"/>
      <c r="G33" s="132">
        <f t="shared" si="1"/>
        <v>0</v>
      </c>
    </row>
    <row r="34" spans="1:7" ht="13.8" thickBot="1" x14ac:dyDescent="0.3">
      <c r="A34" s="540" t="s">
        <v>354</v>
      </c>
      <c r="B34" s="541"/>
      <c r="C34" s="129">
        <v>2063346.41</v>
      </c>
      <c r="D34" s="129">
        <v>0</v>
      </c>
      <c r="E34" s="167">
        <v>0</v>
      </c>
      <c r="F34" s="167">
        <v>0</v>
      </c>
      <c r="G34" s="127">
        <f t="shared" si="1"/>
        <v>2063346.41</v>
      </c>
    </row>
    <row r="35" spans="1:7" ht="11.4" thickTop="1" thickBot="1" x14ac:dyDescent="0.3">
      <c r="C35" s="162"/>
      <c r="D35" s="162"/>
      <c r="E35" s="162"/>
      <c r="F35" s="162"/>
      <c r="G35" s="162">
        <f t="shared" si="1"/>
        <v>0</v>
      </c>
    </row>
    <row r="36" spans="1:7" ht="30" customHeight="1" thickTop="1" thickBot="1" x14ac:dyDescent="0.3">
      <c r="A36" s="531" t="s">
        <v>353</v>
      </c>
      <c r="B36" s="544"/>
      <c r="C36" s="166">
        <v>5075759.41</v>
      </c>
      <c r="D36" s="166">
        <v>994144.56</v>
      </c>
      <c r="E36" s="166">
        <v>0</v>
      </c>
      <c r="F36" s="166">
        <v>50320.02</v>
      </c>
      <c r="G36" s="165">
        <f t="shared" si="1"/>
        <v>4031294.83</v>
      </c>
    </row>
    <row r="37" spans="1:7" ht="11.4" thickTop="1" thickBot="1" x14ac:dyDescent="0.3">
      <c r="C37" s="162"/>
      <c r="D37" s="162"/>
      <c r="E37" s="162"/>
      <c r="F37" s="162"/>
      <c r="G37" s="162"/>
    </row>
    <row r="38" spans="1:7" ht="13.8" thickTop="1" x14ac:dyDescent="0.25">
      <c r="A38" s="545" t="s">
        <v>242</v>
      </c>
      <c r="B38" s="546"/>
      <c r="C38" s="164"/>
      <c r="D38" s="162"/>
      <c r="E38" s="162"/>
      <c r="F38" s="162"/>
      <c r="G38" s="162"/>
    </row>
    <row r="39" spans="1:7" ht="13.8" thickBot="1" x14ac:dyDescent="0.3">
      <c r="A39" s="533" t="s">
        <v>352</v>
      </c>
      <c r="B39" s="547"/>
      <c r="C39" s="163">
        <v>0</v>
      </c>
      <c r="D39" s="162"/>
      <c r="E39" s="162"/>
      <c r="F39" s="162"/>
      <c r="G39" s="162"/>
    </row>
    <row r="40" spans="1:7" ht="10.8" thickTop="1" x14ac:dyDescent="0.25"/>
    <row r="41" spans="1:7" ht="13.8" thickBot="1" x14ac:dyDescent="0.3">
      <c r="B41" s="548" t="s">
        <v>351</v>
      </c>
      <c r="C41" s="549"/>
    </row>
    <row r="42" spans="1:7" ht="10.8" thickTop="1" x14ac:dyDescent="0.25">
      <c r="B42" s="179" t="s">
        <v>321</v>
      </c>
      <c r="C42" s="178"/>
    </row>
    <row r="43" spans="1:7" x14ac:dyDescent="0.25">
      <c r="B43" s="195" t="s">
        <v>320</v>
      </c>
      <c r="C43" s="194"/>
    </row>
    <row r="44" spans="1:7" ht="10.8" thickBot="1" x14ac:dyDescent="0.3">
      <c r="B44" s="177" t="s">
        <v>319</v>
      </c>
      <c r="C44" s="121"/>
    </row>
    <row r="45" spans="1:7" ht="10.8" thickTop="1" x14ac:dyDescent="0.25"/>
    <row r="46" spans="1:7" ht="106.05" customHeight="1" x14ac:dyDescent="0.25">
      <c r="A46" s="539" t="s">
        <v>350</v>
      </c>
      <c r="B46" s="539"/>
      <c r="C46" s="539"/>
      <c r="D46" s="539"/>
      <c r="E46" s="539"/>
      <c r="F46" s="539"/>
      <c r="G46" s="539"/>
    </row>
  </sheetData>
  <mergeCells count="14">
    <mergeCell ref="A46:G46"/>
    <mergeCell ref="A34:B34"/>
    <mergeCell ref="A31:B31"/>
    <mergeCell ref="D26:F26"/>
    <mergeCell ref="A36:B36"/>
    <mergeCell ref="A38:B38"/>
    <mergeCell ref="A39:B39"/>
    <mergeCell ref="B41:C41"/>
    <mergeCell ref="A24:B24"/>
    <mergeCell ref="A16:B16"/>
    <mergeCell ref="A1:F1"/>
    <mergeCell ref="A2:F2"/>
    <mergeCell ref="A3:G3"/>
    <mergeCell ref="D4:F4"/>
  </mergeCells>
  <printOptions horizontalCentered="1"/>
  <pageMargins left="0.39370078740157477" right="0.39370078740157477" top="0.39370078740157477" bottom="0.39370078740157477" header="0.19685039370078738" footer="0.19685039370078738"/>
  <pageSetup paperSize="9" scale="7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election activeCell="E14" sqref="E14"/>
    </sheetView>
  </sheetViews>
  <sheetFormatPr baseColWidth="10" defaultRowHeight="10.199999999999999" x14ac:dyDescent="0.25"/>
  <cols>
    <col min="1" max="1" width="7.77734375" style="46" customWidth="1"/>
    <col min="2" max="2" width="35.77734375" style="46" customWidth="1"/>
    <col min="3" max="7" width="16.77734375" style="45" customWidth="1"/>
    <col min="8" max="16384" width="11.5546875" style="45"/>
  </cols>
  <sheetData>
    <row r="1" spans="1:7" ht="30" customHeight="1" thickTop="1" x14ac:dyDescent="0.25">
      <c r="A1" s="498" t="s">
        <v>239</v>
      </c>
      <c r="B1" s="499"/>
      <c r="C1" s="499"/>
      <c r="D1" s="499"/>
      <c r="E1" s="499"/>
      <c r="F1" s="499"/>
      <c r="G1" s="331" t="s">
        <v>238</v>
      </c>
    </row>
    <row r="2" spans="1:7" ht="30" customHeight="1" thickBot="1" x14ac:dyDescent="0.3">
      <c r="A2" s="500" t="s">
        <v>332</v>
      </c>
      <c r="B2" s="501"/>
      <c r="C2" s="501"/>
      <c r="D2" s="501"/>
      <c r="E2" s="501"/>
      <c r="F2" s="501"/>
      <c r="G2" s="332" t="s">
        <v>331</v>
      </c>
    </row>
    <row r="3" spans="1:7" ht="19.95" customHeight="1" thickTop="1" thickBot="1" x14ac:dyDescent="0.3">
      <c r="A3" s="535"/>
      <c r="B3" s="536"/>
      <c r="C3" s="536"/>
      <c r="D3" s="536"/>
      <c r="E3" s="536"/>
      <c r="F3" s="536"/>
      <c r="G3" s="536"/>
    </row>
    <row r="4" spans="1:7" ht="13.8" thickTop="1" x14ac:dyDescent="0.25">
      <c r="A4" s="352" t="s">
        <v>254</v>
      </c>
      <c r="B4" s="353" t="s">
        <v>185</v>
      </c>
      <c r="C4" s="354" t="s">
        <v>26</v>
      </c>
      <c r="D4" s="537" t="s">
        <v>330</v>
      </c>
      <c r="E4" s="538"/>
      <c r="F4" s="538"/>
      <c r="G4" s="355" t="s">
        <v>283</v>
      </c>
    </row>
    <row r="5" spans="1:7" x14ac:dyDescent="0.25">
      <c r="A5" s="356" t="s">
        <v>252</v>
      </c>
      <c r="B5" s="357"/>
      <c r="C5" s="358" t="s">
        <v>251</v>
      </c>
      <c r="D5" s="358" t="s">
        <v>225</v>
      </c>
      <c r="E5" s="358" t="s">
        <v>329</v>
      </c>
      <c r="F5" s="358" t="s">
        <v>21</v>
      </c>
      <c r="G5" s="359" t="s">
        <v>328</v>
      </c>
    </row>
    <row r="6" spans="1:7" ht="10.8" thickBot="1" x14ac:dyDescent="0.3">
      <c r="A6" s="360"/>
      <c r="B6" s="361"/>
      <c r="C6" s="362"/>
      <c r="D6" s="362"/>
      <c r="E6" s="362" t="s">
        <v>327</v>
      </c>
      <c r="F6" s="362" t="s">
        <v>250</v>
      </c>
      <c r="G6" s="363"/>
    </row>
    <row r="7" spans="1:7" ht="10.8" thickTop="1" x14ac:dyDescent="0.25">
      <c r="A7" s="184" t="s">
        <v>349</v>
      </c>
      <c r="B7" s="76" t="s">
        <v>348</v>
      </c>
      <c r="C7" s="111"/>
      <c r="D7" s="111"/>
      <c r="E7" s="111"/>
      <c r="F7" s="111"/>
      <c r="G7" s="137">
        <f>C7 - SUM(D7:F7)</f>
        <v>0</v>
      </c>
    </row>
    <row r="8" spans="1:7" ht="30.6" x14ac:dyDescent="0.25">
      <c r="A8" s="184" t="s">
        <v>347</v>
      </c>
      <c r="B8" s="76" t="s">
        <v>346</v>
      </c>
      <c r="C8" s="111"/>
      <c r="D8" s="111"/>
      <c r="E8" s="111"/>
      <c r="F8" s="111"/>
      <c r="G8" s="137">
        <f>C8 - SUM(D8:F8)</f>
        <v>0</v>
      </c>
    </row>
    <row r="9" spans="1:7" x14ac:dyDescent="0.25">
      <c r="A9" s="184" t="s">
        <v>345</v>
      </c>
      <c r="B9" s="76" t="s">
        <v>344</v>
      </c>
      <c r="C9" s="111"/>
      <c r="D9" s="111"/>
      <c r="E9" s="111"/>
      <c r="F9" s="111"/>
      <c r="G9" s="137">
        <f>C9 - SUM(D9:F9)</f>
        <v>0</v>
      </c>
    </row>
    <row r="10" spans="1:7" x14ac:dyDescent="0.25">
      <c r="A10" s="184" t="s">
        <v>137</v>
      </c>
      <c r="B10" s="76" t="s">
        <v>136</v>
      </c>
      <c r="C10" s="111">
        <v>2720413</v>
      </c>
      <c r="D10" s="111">
        <v>2746506</v>
      </c>
      <c r="E10" s="111">
        <v>0</v>
      </c>
      <c r="F10" s="111">
        <v>0</v>
      </c>
      <c r="G10" s="137">
        <f>C10 - SUM(D10:F10)</f>
        <v>-26093</v>
      </c>
    </row>
    <row r="11" spans="1:7" x14ac:dyDescent="0.25">
      <c r="A11" s="183" t="s">
        <v>137</v>
      </c>
      <c r="B11" s="182" t="s">
        <v>343</v>
      </c>
      <c r="C11" s="117">
        <v>2460413</v>
      </c>
      <c r="D11" s="117">
        <v>2460413</v>
      </c>
      <c r="E11" s="117">
        <v>0</v>
      </c>
      <c r="F11" s="117">
        <v>0</v>
      </c>
      <c r="G11" s="116">
        <f>C11 - SUM(D11:F11)</f>
        <v>0</v>
      </c>
    </row>
    <row r="12" spans="1:7" x14ac:dyDescent="0.25">
      <c r="A12" s="183" t="s">
        <v>137</v>
      </c>
      <c r="B12" s="182" t="s">
        <v>604</v>
      </c>
      <c r="C12" s="117">
        <v>260000</v>
      </c>
      <c r="D12" s="117">
        <v>286093</v>
      </c>
      <c r="E12" s="117"/>
      <c r="F12" s="117"/>
      <c r="G12" s="116">
        <f>+C12-D12</f>
        <v>-26093</v>
      </c>
    </row>
    <row r="13" spans="1:7" x14ac:dyDescent="0.25">
      <c r="A13" s="185" t="s">
        <v>135</v>
      </c>
      <c r="B13" s="79" t="s">
        <v>134</v>
      </c>
      <c r="C13" s="115">
        <v>0</v>
      </c>
      <c r="D13" s="115">
        <v>7000</v>
      </c>
      <c r="E13" s="115">
        <v>0</v>
      </c>
      <c r="F13" s="115">
        <v>0</v>
      </c>
      <c r="G13" s="114">
        <f t="shared" ref="G13:G19" si="0">C13 - SUM(D13:F13)</f>
        <v>-7000</v>
      </c>
    </row>
    <row r="14" spans="1:7" ht="21" thickBot="1" x14ac:dyDescent="0.3">
      <c r="A14" s="183" t="s">
        <v>342</v>
      </c>
      <c r="B14" s="182" t="s">
        <v>341</v>
      </c>
      <c r="C14" s="117">
        <v>0</v>
      </c>
      <c r="D14" s="117">
        <v>7000</v>
      </c>
      <c r="E14" s="117">
        <v>0</v>
      </c>
      <c r="F14" s="117">
        <v>0</v>
      </c>
      <c r="G14" s="116">
        <f t="shared" si="0"/>
        <v>-7000</v>
      </c>
    </row>
    <row r="15" spans="1:7" ht="25.95" customHeight="1" thickTop="1" thickBot="1" x14ac:dyDescent="0.3">
      <c r="A15" s="531" t="s">
        <v>340</v>
      </c>
      <c r="B15" s="532"/>
      <c r="C15" s="166">
        <v>2720413</v>
      </c>
      <c r="D15" s="166">
        <v>2753506</v>
      </c>
      <c r="E15" s="166">
        <v>0</v>
      </c>
      <c r="F15" s="166">
        <v>0</v>
      </c>
      <c r="G15" s="165">
        <f t="shared" si="0"/>
        <v>-33093</v>
      </c>
    </row>
    <row r="16" spans="1:7" ht="10.8" thickTop="1" x14ac:dyDescent="0.25">
      <c r="A16" s="184" t="s">
        <v>339</v>
      </c>
      <c r="B16" s="76" t="s">
        <v>338</v>
      </c>
      <c r="C16" s="111"/>
      <c r="D16" s="111"/>
      <c r="E16" s="111"/>
      <c r="F16" s="111"/>
      <c r="G16" s="137">
        <f t="shared" si="0"/>
        <v>0</v>
      </c>
    </row>
    <row r="17" spans="1:7" x14ac:dyDescent="0.25">
      <c r="A17" s="184" t="s">
        <v>337</v>
      </c>
      <c r="B17" s="76" t="s">
        <v>336</v>
      </c>
      <c r="C17" s="111"/>
      <c r="D17" s="111"/>
      <c r="E17" s="111"/>
      <c r="F17" s="111"/>
      <c r="G17" s="137">
        <f t="shared" si="0"/>
        <v>0</v>
      </c>
    </row>
    <row r="18" spans="1:7" ht="20.399999999999999" x14ac:dyDescent="0.25">
      <c r="A18" s="184" t="s">
        <v>335</v>
      </c>
      <c r="B18" s="76" t="s">
        <v>334</v>
      </c>
      <c r="C18" s="111"/>
      <c r="D18" s="111"/>
      <c r="E18" s="191"/>
      <c r="F18" s="191"/>
      <c r="G18" s="137">
        <f t="shared" si="0"/>
        <v>0</v>
      </c>
    </row>
    <row r="19" spans="1:7" ht="25.95" customHeight="1" thickBot="1" x14ac:dyDescent="0.3">
      <c r="A19" s="533" t="s">
        <v>333</v>
      </c>
      <c r="B19" s="534"/>
      <c r="C19" s="180">
        <v>2720413</v>
      </c>
      <c r="D19" s="180">
        <v>2753506</v>
      </c>
      <c r="E19" s="180">
        <v>0</v>
      </c>
      <c r="F19" s="180">
        <v>0</v>
      </c>
      <c r="G19" s="163">
        <f t="shared" si="0"/>
        <v>-33093</v>
      </c>
    </row>
    <row r="20" spans="1:7" ht="11.4" thickTop="1" thickBot="1" x14ac:dyDescent="0.3"/>
    <row r="21" spans="1:7" ht="13.8" thickTop="1" x14ac:dyDescent="0.25">
      <c r="A21" s="352" t="s">
        <v>254</v>
      </c>
      <c r="B21" s="353" t="s">
        <v>185</v>
      </c>
      <c r="C21" s="354" t="s">
        <v>26</v>
      </c>
      <c r="D21" s="537" t="s">
        <v>330</v>
      </c>
      <c r="E21" s="538"/>
      <c r="F21" s="538"/>
      <c r="G21" s="355" t="s">
        <v>283</v>
      </c>
    </row>
    <row r="22" spans="1:7" x14ac:dyDescent="0.25">
      <c r="A22" s="356" t="s">
        <v>252</v>
      </c>
      <c r="B22" s="357"/>
      <c r="C22" s="358" t="s">
        <v>251</v>
      </c>
      <c r="D22" s="358" t="s">
        <v>225</v>
      </c>
      <c r="E22" s="358" t="s">
        <v>329</v>
      </c>
      <c r="F22" s="358" t="s">
        <v>21</v>
      </c>
      <c r="G22" s="359" t="s">
        <v>328</v>
      </c>
    </row>
    <row r="23" spans="1:7" ht="10.8" thickBot="1" x14ac:dyDescent="0.3">
      <c r="A23" s="360"/>
      <c r="B23" s="361"/>
      <c r="C23" s="362"/>
      <c r="D23" s="362"/>
      <c r="E23" s="362" t="s">
        <v>327</v>
      </c>
      <c r="F23" s="362" t="s">
        <v>250</v>
      </c>
      <c r="G23" s="363"/>
    </row>
    <row r="24" spans="1:7" ht="21" thickTop="1" x14ac:dyDescent="0.25">
      <c r="A24" s="174" t="s">
        <v>133</v>
      </c>
      <c r="B24" s="74" t="s">
        <v>326</v>
      </c>
      <c r="C24" s="134"/>
      <c r="D24" s="134"/>
      <c r="E24" s="173"/>
      <c r="F24" s="173"/>
      <c r="G24" s="132">
        <f>C24 - SUM(D24:F24)</f>
        <v>0</v>
      </c>
    </row>
    <row r="25" spans="1:7" ht="21" thickBot="1" x14ac:dyDescent="0.3">
      <c r="A25" s="197" t="s">
        <v>131</v>
      </c>
      <c r="B25" s="196" t="s">
        <v>325</v>
      </c>
      <c r="C25" s="109"/>
      <c r="D25" s="109"/>
      <c r="E25" s="175"/>
      <c r="F25" s="175"/>
      <c r="G25" s="107">
        <f>C25 - SUM(D25:F25)</f>
        <v>0</v>
      </c>
    </row>
    <row r="26" spans="1:7" ht="14.4" thickTop="1" thickBot="1" x14ac:dyDescent="0.3">
      <c r="A26" s="551" t="s">
        <v>244</v>
      </c>
      <c r="B26" s="552"/>
      <c r="C26" s="188">
        <v>0</v>
      </c>
      <c r="D26" s="188">
        <v>0</v>
      </c>
      <c r="E26" s="187">
        <v>0</v>
      </c>
      <c r="F26" s="187">
        <v>0</v>
      </c>
      <c r="G26" s="186">
        <f>C26 - SUM(D26:F26)</f>
        <v>0</v>
      </c>
    </row>
    <row r="27" spans="1:7" ht="11.4" thickTop="1" thickBot="1" x14ac:dyDescent="0.3">
      <c r="C27" s="162"/>
      <c r="D27" s="162"/>
      <c r="E27" s="162"/>
      <c r="F27" s="162"/>
      <c r="G27" s="162">
        <f>C27 - SUM(D27:F27)</f>
        <v>0</v>
      </c>
    </row>
    <row r="28" spans="1:7" ht="30" customHeight="1" thickTop="1" thickBot="1" x14ac:dyDescent="0.3">
      <c r="A28" s="531" t="s">
        <v>324</v>
      </c>
      <c r="B28" s="544"/>
      <c r="C28" s="166">
        <v>2720413</v>
      </c>
      <c r="D28" s="166">
        <v>2753506</v>
      </c>
      <c r="E28" s="166">
        <v>0</v>
      </c>
      <c r="F28" s="166">
        <v>0</v>
      </c>
      <c r="G28" s="165">
        <f>C28 - SUM(D28:F28)</f>
        <v>-33093</v>
      </c>
    </row>
    <row r="29" spans="1:7" ht="11.4" thickTop="1" thickBot="1" x14ac:dyDescent="0.3">
      <c r="C29" s="162"/>
      <c r="D29" s="162"/>
      <c r="E29" s="162"/>
      <c r="F29" s="162"/>
      <c r="G29" s="162"/>
    </row>
    <row r="30" spans="1:7" ht="13.8" thickTop="1" x14ac:dyDescent="0.25">
      <c r="A30" s="545" t="s">
        <v>242</v>
      </c>
      <c r="B30" s="546"/>
      <c r="C30" s="164"/>
      <c r="D30" s="162"/>
      <c r="E30" s="162"/>
      <c r="F30" s="162"/>
      <c r="G30" s="162"/>
    </row>
    <row r="31" spans="1:7" ht="13.8" thickBot="1" x14ac:dyDescent="0.3">
      <c r="A31" s="533" t="s">
        <v>323</v>
      </c>
      <c r="B31" s="547"/>
      <c r="C31" s="163">
        <v>2355346.41</v>
      </c>
      <c r="D31" s="162"/>
      <c r="E31" s="162"/>
      <c r="F31" s="162"/>
      <c r="G31" s="162"/>
    </row>
    <row r="32" spans="1:7" ht="10.8" thickTop="1" x14ac:dyDescent="0.25"/>
    <row r="33" spans="1:6" ht="13.8" thickBot="1" x14ac:dyDescent="0.3">
      <c r="B33" s="548" t="s">
        <v>322</v>
      </c>
      <c r="C33" s="549"/>
    </row>
    <row r="34" spans="1:6" ht="10.8" thickTop="1" x14ac:dyDescent="0.25">
      <c r="B34" s="179" t="s">
        <v>321</v>
      </c>
      <c r="C34" s="178"/>
    </row>
    <row r="35" spans="1:6" x14ac:dyDescent="0.25">
      <c r="B35" s="195" t="s">
        <v>320</v>
      </c>
      <c r="C35" s="194"/>
    </row>
    <row r="36" spans="1:6" ht="10.8" thickBot="1" x14ac:dyDescent="0.3">
      <c r="B36" s="177" t="s">
        <v>319</v>
      </c>
      <c r="C36" s="121"/>
    </row>
    <row r="37" spans="1:6" ht="10.8" thickTop="1" x14ac:dyDescent="0.25"/>
    <row r="38" spans="1:6" ht="67.05" customHeight="1" x14ac:dyDescent="0.25">
      <c r="A38" s="550" t="s">
        <v>318</v>
      </c>
      <c r="B38" s="550"/>
      <c r="C38" s="550"/>
      <c r="D38" s="550"/>
      <c r="E38" s="550"/>
      <c r="F38" s="550"/>
    </row>
  </sheetData>
  <mergeCells count="13">
    <mergeCell ref="A30:B30"/>
    <mergeCell ref="A31:B31"/>
    <mergeCell ref="B33:C33"/>
    <mergeCell ref="A38:F38"/>
    <mergeCell ref="A26:B26"/>
    <mergeCell ref="D21:F21"/>
    <mergeCell ref="A28:B28"/>
    <mergeCell ref="A19:B19"/>
    <mergeCell ref="A15:B15"/>
    <mergeCell ref="A1:F1"/>
    <mergeCell ref="A2:F2"/>
    <mergeCell ref="A3:G3"/>
    <mergeCell ref="D4:F4"/>
  </mergeCells>
  <printOptions horizontalCentered="1"/>
  <pageMargins left="0.39370078740157477" right="0.39370078740157477" top="0.39370078740157477" bottom="0.39370078740157477" header="0.19685039370078738" footer="0.19685039370078738"/>
  <pageSetup paperSize="9" scale="7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G28"/>
  <sheetViews>
    <sheetView workbookViewId="0">
      <selection activeCell="F19" sqref="F19"/>
    </sheetView>
  </sheetViews>
  <sheetFormatPr baseColWidth="10" defaultRowHeight="13.2" x14ac:dyDescent="0.25"/>
  <sheetData>
    <row r="28" spans="1:7" x14ac:dyDescent="0.25">
      <c r="A28" s="553" t="s">
        <v>603</v>
      </c>
      <c r="B28" s="553"/>
      <c r="C28" s="553"/>
      <c r="D28" s="553"/>
      <c r="E28" s="553"/>
      <c r="F28" s="553"/>
      <c r="G28" s="553"/>
    </row>
  </sheetData>
  <mergeCells count="1">
    <mergeCell ref="A28:G28"/>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workbookViewId="0">
      <selection activeCell="A33" sqref="A33:F34"/>
    </sheetView>
  </sheetViews>
  <sheetFormatPr baseColWidth="10" defaultRowHeight="10.199999999999999" x14ac:dyDescent="0.25"/>
  <cols>
    <col min="1" max="1" width="7.77734375" style="46" customWidth="1"/>
    <col min="2" max="2" width="45.77734375" style="46" customWidth="1"/>
    <col min="3" max="7" width="16.77734375" style="45" customWidth="1"/>
    <col min="8" max="16384" width="11.5546875" style="45"/>
  </cols>
  <sheetData>
    <row r="1" spans="1:6" ht="30" customHeight="1" thickTop="1" x14ac:dyDescent="0.25">
      <c r="A1" s="498" t="s">
        <v>239</v>
      </c>
      <c r="B1" s="499"/>
      <c r="C1" s="499"/>
      <c r="D1" s="499"/>
      <c r="E1" s="499"/>
      <c r="F1" s="331" t="s">
        <v>238</v>
      </c>
    </row>
    <row r="2" spans="1:6" ht="30" customHeight="1" thickBot="1" x14ac:dyDescent="0.3">
      <c r="A2" s="500" t="s">
        <v>297</v>
      </c>
      <c r="B2" s="501"/>
      <c r="C2" s="501"/>
      <c r="D2" s="501"/>
      <c r="E2" s="501"/>
      <c r="F2" s="332" t="s">
        <v>296</v>
      </c>
    </row>
    <row r="3" spans="1:6" ht="19.95" customHeight="1" thickTop="1" thickBot="1" x14ac:dyDescent="0.3">
      <c r="A3" s="535"/>
      <c r="B3" s="536"/>
      <c r="C3" s="536"/>
      <c r="D3" s="536"/>
      <c r="E3" s="536"/>
      <c r="F3" s="536"/>
    </row>
    <row r="4" spans="1:6" ht="10.8" thickTop="1" x14ac:dyDescent="0.25">
      <c r="A4" s="352" t="s">
        <v>254</v>
      </c>
      <c r="B4" s="353" t="s">
        <v>185</v>
      </c>
      <c r="C4" s="354" t="s">
        <v>26</v>
      </c>
      <c r="D4" s="354" t="s">
        <v>231</v>
      </c>
      <c r="E4" s="354" t="s">
        <v>295</v>
      </c>
      <c r="F4" s="355" t="s">
        <v>253</v>
      </c>
    </row>
    <row r="5" spans="1:6" ht="10.8" thickBot="1" x14ac:dyDescent="0.3">
      <c r="A5" s="364" t="s">
        <v>252</v>
      </c>
      <c r="B5" s="361"/>
      <c r="C5" s="362" t="s">
        <v>251</v>
      </c>
      <c r="D5" s="362"/>
      <c r="E5" s="362" t="s">
        <v>250</v>
      </c>
      <c r="F5" s="363"/>
    </row>
    <row r="6" spans="1:6" ht="10.8" thickTop="1" x14ac:dyDescent="0.25">
      <c r="A6" s="184" t="s">
        <v>114</v>
      </c>
      <c r="B6" s="76" t="s">
        <v>317</v>
      </c>
      <c r="C6" s="111">
        <v>848192</v>
      </c>
      <c r="D6" s="111">
        <v>600204.36</v>
      </c>
      <c r="E6" s="111">
        <v>18071.560000000001</v>
      </c>
      <c r="F6" s="137">
        <f t="shared" ref="F6:F16" si="0">C6 - SUM(D6:E6)</f>
        <v>229916.07999999996</v>
      </c>
    </row>
    <row r="7" spans="1:6" x14ac:dyDescent="0.25">
      <c r="A7" s="183" t="s">
        <v>316</v>
      </c>
      <c r="B7" s="182" t="s">
        <v>315</v>
      </c>
      <c r="C7" s="117">
        <v>848192</v>
      </c>
      <c r="D7" s="117">
        <v>600204.36</v>
      </c>
      <c r="E7" s="117">
        <v>18071.560000000001</v>
      </c>
      <c r="F7" s="116">
        <f t="shared" si="0"/>
        <v>229916.07999999996</v>
      </c>
    </row>
    <row r="8" spans="1:6" x14ac:dyDescent="0.25">
      <c r="A8" s="185" t="s">
        <v>112</v>
      </c>
      <c r="B8" s="79" t="s">
        <v>314</v>
      </c>
      <c r="C8" s="115">
        <v>585687.99</v>
      </c>
      <c r="D8" s="115">
        <v>62339.28</v>
      </c>
      <c r="E8" s="115">
        <v>0</v>
      </c>
      <c r="F8" s="114">
        <f t="shared" si="0"/>
        <v>523348.70999999996</v>
      </c>
    </row>
    <row r="9" spans="1:6" x14ac:dyDescent="0.25">
      <c r="A9" s="183" t="s">
        <v>313</v>
      </c>
      <c r="B9" s="182" t="s">
        <v>312</v>
      </c>
      <c r="C9" s="117">
        <v>499220</v>
      </c>
      <c r="D9" s="117">
        <v>0</v>
      </c>
      <c r="E9" s="117">
        <v>0</v>
      </c>
      <c r="F9" s="116">
        <f t="shared" si="0"/>
        <v>499220</v>
      </c>
    </row>
    <row r="10" spans="1:6" ht="20.399999999999999" x14ac:dyDescent="0.25">
      <c r="A10" s="183" t="s">
        <v>311</v>
      </c>
      <c r="B10" s="182" t="s">
        <v>310</v>
      </c>
      <c r="C10" s="117">
        <v>70974.98</v>
      </c>
      <c r="D10" s="117">
        <v>46846.28</v>
      </c>
      <c r="E10" s="117">
        <v>0</v>
      </c>
      <c r="F10" s="116">
        <f t="shared" si="0"/>
        <v>24128.699999999997</v>
      </c>
    </row>
    <row r="11" spans="1:6" x14ac:dyDescent="0.25">
      <c r="A11" s="183" t="s">
        <v>309</v>
      </c>
      <c r="B11" s="182" t="s">
        <v>308</v>
      </c>
      <c r="C11" s="117">
        <v>15493.01</v>
      </c>
      <c r="D11" s="117">
        <v>15493</v>
      </c>
      <c r="E11" s="117">
        <v>0</v>
      </c>
      <c r="F11" s="116">
        <f t="shared" si="0"/>
        <v>1.0000000000218279E-2</v>
      </c>
    </row>
    <row r="12" spans="1:6" ht="20.399999999999999" x14ac:dyDescent="0.25">
      <c r="A12" s="185" t="s">
        <v>272</v>
      </c>
      <c r="B12" s="79" t="s">
        <v>307</v>
      </c>
      <c r="C12" s="115"/>
      <c r="D12" s="115"/>
      <c r="E12" s="115"/>
      <c r="F12" s="114">
        <f t="shared" si="0"/>
        <v>0</v>
      </c>
    </row>
    <row r="13" spans="1:6" x14ac:dyDescent="0.25">
      <c r="A13" s="184" t="s">
        <v>93</v>
      </c>
      <c r="B13" s="76" t="s">
        <v>306</v>
      </c>
      <c r="C13" s="111">
        <v>7214508</v>
      </c>
      <c r="D13" s="111">
        <v>2470555.0699999998</v>
      </c>
      <c r="E13" s="111">
        <v>0</v>
      </c>
      <c r="F13" s="137">
        <f t="shared" si="0"/>
        <v>4743952.93</v>
      </c>
    </row>
    <row r="14" spans="1:6" x14ac:dyDescent="0.25">
      <c r="A14" s="183" t="s">
        <v>270</v>
      </c>
      <c r="B14" s="182" t="s">
        <v>269</v>
      </c>
      <c r="C14" s="117">
        <v>7214508</v>
      </c>
      <c r="D14" s="117">
        <v>2470555.0699999998</v>
      </c>
      <c r="E14" s="117">
        <v>0</v>
      </c>
      <c r="F14" s="116">
        <f t="shared" si="0"/>
        <v>4743952.93</v>
      </c>
    </row>
    <row r="15" spans="1:6" x14ac:dyDescent="0.25">
      <c r="A15" s="193" t="s">
        <v>305</v>
      </c>
      <c r="B15" s="192" t="s">
        <v>304</v>
      </c>
      <c r="C15" s="89"/>
      <c r="D15" s="89"/>
      <c r="E15" s="89"/>
      <c r="F15" s="88">
        <f t="shared" si="0"/>
        <v>0</v>
      </c>
    </row>
    <row r="16" spans="1:6" ht="13.8" thickBot="1" x14ac:dyDescent="0.3">
      <c r="A16" s="562" t="s">
        <v>303</v>
      </c>
      <c r="B16" s="563"/>
      <c r="C16" s="120">
        <v>8648387.9900000002</v>
      </c>
      <c r="D16" s="120">
        <v>3133098.71</v>
      </c>
      <c r="E16" s="120">
        <v>18071.560000000001</v>
      </c>
      <c r="F16" s="119">
        <f t="shared" si="0"/>
        <v>5497217.7200000007</v>
      </c>
    </row>
    <row r="17" spans="1:6" ht="14.4" thickTop="1" thickBot="1" x14ac:dyDescent="0.3">
      <c r="A17" s="558"/>
      <c r="B17" s="559"/>
      <c r="C17" s="560"/>
      <c r="D17" s="560"/>
      <c r="E17" s="560"/>
      <c r="F17" s="561"/>
    </row>
    <row r="18" spans="1:6" ht="10.8" thickTop="1" x14ac:dyDescent="0.25">
      <c r="A18" s="184" t="s">
        <v>91</v>
      </c>
      <c r="B18" s="76" t="s">
        <v>90</v>
      </c>
      <c r="C18" s="111"/>
      <c r="D18" s="111"/>
      <c r="E18" s="111"/>
      <c r="F18" s="137">
        <f t="shared" ref="F18:F26" si="1">C18 - SUM(D18:E18)</f>
        <v>0</v>
      </c>
    </row>
    <row r="19" spans="1:6" x14ac:dyDescent="0.25">
      <c r="A19" s="184" t="s">
        <v>97</v>
      </c>
      <c r="B19" s="76" t="s">
        <v>96</v>
      </c>
      <c r="C19" s="111">
        <v>857.14</v>
      </c>
      <c r="D19" s="111">
        <v>857.14</v>
      </c>
      <c r="E19" s="111">
        <v>0</v>
      </c>
      <c r="F19" s="137">
        <f t="shared" si="1"/>
        <v>0</v>
      </c>
    </row>
    <row r="20" spans="1:6" x14ac:dyDescent="0.25">
      <c r="A20" s="183" t="s">
        <v>281</v>
      </c>
      <c r="B20" s="182" t="s">
        <v>280</v>
      </c>
      <c r="C20" s="117">
        <v>857.14</v>
      </c>
      <c r="D20" s="117">
        <v>857.14</v>
      </c>
      <c r="E20" s="117">
        <v>0</v>
      </c>
      <c r="F20" s="116">
        <f t="shared" si="1"/>
        <v>0</v>
      </c>
    </row>
    <row r="21" spans="1:6" x14ac:dyDescent="0.25">
      <c r="A21" s="185" t="s">
        <v>95</v>
      </c>
      <c r="B21" s="79" t="s">
        <v>94</v>
      </c>
      <c r="C21" s="115"/>
      <c r="D21" s="115"/>
      <c r="E21" s="115"/>
      <c r="F21" s="114">
        <f t="shared" si="1"/>
        <v>0</v>
      </c>
    </row>
    <row r="22" spans="1:6" x14ac:dyDescent="0.25">
      <c r="A22" s="184" t="s">
        <v>262</v>
      </c>
      <c r="B22" s="76" t="s">
        <v>261</v>
      </c>
      <c r="C22" s="111"/>
      <c r="D22" s="111"/>
      <c r="E22" s="111"/>
      <c r="F22" s="137">
        <f t="shared" si="1"/>
        <v>0</v>
      </c>
    </row>
    <row r="23" spans="1:6" ht="20.399999999999999" x14ac:dyDescent="0.25">
      <c r="A23" s="184" t="s">
        <v>198</v>
      </c>
      <c r="B23" s="76" t="s">
        <v>197</v>
      </c>
      <c r="C23" s="111"/>
      <c r="D23" s="111"/>
      <c r="E23" s="111"/>
      <c r="F23" s="137">
        <f t="shared" si="1"/>
        <v>0</v>
      </c>
    </row>
    <row r="24" spans="1:6" x14ac:dyDescent="0.25">
      <c r="A24" s="184" t="s">
        <v>196</v>
      </c>
      <c r="B24" s="76" t="s">
        <v>195</v>
      </c>
      <c r="C24" s="111"/>
      <c r="D24" s="111"/>
      <c r="E24" s="111"/>
      <c r="F24" s="137">
        <f t="shared" si="1"/>
        <v>0</v>
      </c>
    </row>
    <row r="25" spans="1:6" x14ac:dyDescent="0.25">
      <c r="A25" s="184" t="s">
        <v>109</v>
      </c>
      <c r="B25" s="76" t="s">
        <v>302</v>
      </c>
      <c r="C25" s="111"/>
      <c r="D25" s="191"/>
      <c r="E25" s="191"/>
      <c r="F25" s="190">
        <f t="shared" si="1"/>
        <v>0</v>
      </c>
    </row>
    <row r="26" spans="1:6" ht="13.8" thickBot="1" x14ac:dyDescent="0.3">
      <c r="A26" s="562" t="s">
        <v>301</v>
      </c>
      <c r="B26" s="563"/>
      <c r="C26" s="120">
        <v>857.14</v>
      </c>
      <c r="D26" s="120">
        <v>857.14</v>
      </c>
      <c r="E26" s="120">
        <v>0</v>
      </c>
      <c r="F26" s="119">
        <f t="shared" si="1"/>
        <v>0</v>
      </c>
    </row>
    <row r="27" spans="1:6" ht="14.4" thickTop="1" thickBot="1" x14ac:dyDescent="0.3">
      <c r="A27" s="558"/>
      <c r="B27" s="559"/>
      <c r="C27" s="560"/>
      <c r="D27" s="560"/>
      <c r="E27" s="560"/>
      <c r="F27" s="561"/>
    </row>
    <row r="28" spans="1:6" ht="11.4" thickTop="1" thickBot="1" x14ac:dyDescent="0.3">
      <c r="A28" s="183" t="s">
        <v>107</v>
      </c>
      <c r="B28" s="182" t="s">
        <v>300</v>
      </c>
      <c r="C28" s="117">
        <v>0</v>
      </c>
      <c r="D28" s="117">
        <v>0</v>
      </c>
      <c r="E28" s="117">
        <v>0</v>
      </c>
      <c r="F28" s="116">
        <f>C28 - SUM(D28:E28)</f>
        <v>0</v>
      </c>
    </row>
    <row r="29" spans="1:6" ht="14.4" thickTop="1" thickBot="1" x14ac:dyDescent="0.3">
      <c r="A29" s="556" t="s">
        <v>299</v>
      </c>
      <c r="B29" s="557"/>
      <c r="C29" s="181">
        <v>0</v>
      </c>
      <c r="D29" s="181">
        <v>0</v>
      </c>
      <c r="E29" s="181">
        <v>0</v>
      </c>
      <c r="F29" s="164">
        <f>C29 - SUM(D29:E29)</f>
        <v>0</v>
      </c>
    </row>
    <row r="30" spans="1:6" ht="14.4" thickTop="1" thickBot="1" x14ac:dyDescent="0.3">
      <c r="A30" s="558"/>
      <c r="B30" s="559"/>
      <c r="C30" s="560"/>
      <c r="D30" s="560"/>
      <c r="E30" s="560"/>
      <c r="F30" s="561"/>
    </row>
    <row r="31" spans="1:6" ht="14.4" thickTop="1" thickBot="1" x14ac:dyDescent="0.3">
      <c r="A31" s="554" t="s">
        <v>298</v>
      </c>
      <c r="B31" s="555"/>
      <c r="C31" s="180">
        <v>8649245.1300000008</v>
      </c>
      <c r="D31" s="180">
        <v>3133955.85</v>
      </c>
      <c r="E31" s="180">
        <v>18071.560000000001</v>
      </c>
      <c r="F31" s="163">
        <f>C31 - SUM(D31:E31)</f>
        <v>5497217.7200000007</v>
      </c>
    </row>
    <row r="32" spans="1:6" ht="11.4" thickTop="1" thickBot="1" x14ac:dyDescent="0.3"/>
    <row r="33" spans="1:6" ht="10.8" thickTop="1" x14ac:dyDescent="0.25">
      <c r="A33" s="352" t="s">
        <v>254</v>
      </c>
      <c r="B33" s="353" t="s">
        <v>185</v>
      </c>
      <c r="C33" s="354" t="s">
        <v>26</v>
      </c>
      <c r="D33" s="354" t="s">
        <v>231</v>
      </c>
      <c r="E33" s="354" t="s">
        <v>295</v>
      </c>
      <c r="F33" s="355" t="s">
        <v>61</v>
      </c>
    </row>
    <row r="34" spans="1:6" ht="10.8" thickBot="1" x14ac:dyDescent="0.3">
      <c r="A34" s="364" t="s">
        <v>252</v>
      </c>
      <c r="B34" s="361"/>
      <c r="C34" s="362" t="s">
        <v>251</v>
      </c>
      <c r="D34" s="362"/>
      <c r="E34" s="362" t="s">
        <v>250</v>
      </c>
      <c r="F34" s="365" t="s">
        <v>294</v>
      </c>
    </row>
    <row r="35" spans="1:6" ht="10.8" thickTop="1" x14ac:dyDescent="0.25">
      <c r="A35" s="174" t="s">
        <v>84</v>
      </c>
      <c r="B35" s="74" t="s">
        <v>293</v>
      </c>
      <c r="C35" s="134"/>
      <c r="D35" s="134"/>
      <c r="E35" s="173"/>
      <c r="F35" s="132">
        <f t="shared" ref="F35:F42" si="2">C35 - SUM(D35:E35)</f>
        <v>0</v>
      </c>
    </row>
    <row r="36" spans="1:6" x14ac:dyDescent="0.25">
      <c r="A36" s="189"/>
      <c r="B36" s="74" t="s">
        <v>292</v>
      </c>
      <c r="C36" s="134"/>
      <c r="D36" s="134"/>
      <c r="E36" s="173"/>
      <c r="F36" s="132">
        <f t="shared" si="2"/>
        <v>0</v>
      </c>
    </row>
    <row r="37" spans="1:6" x14ac:dyDescent="0.25">
      <c r="A37" s="189"/>
      <c r="B37" s="74" t="s">
        <v>291</v>
      </c>
      <c r="C37" s="134"/>
      <c r="D37" s="134"/>
      <c r="E37" s="173"/>
      <c r="F37" s="132">
        <f t="shared" si="2"/>
        <v>0</v>
      </c>
    </row>
    <row r="38" spans="1:6" x14ac:dyDescent="0.25">
      <c r="A38" s="174" t="s">
        <v>82</v>
      </c>
      <c r="B38" s="74" t="s">
        <v>290</v>
      </c>
      <c r="C38" s="134">
        <v>300000</v>
      </c>
      <c r="D38" s="134">
        <v>0</v>
      </c>
      <c r="E38" s="173">
        <v>0</v>
      </c>
      <c r="F38" s="132">
        <f t="shared" si="2"/>
        <v>300000</v>
      </c>
    </row>
    <row r="39" spans="1:6" ht="10.8" thickBot="1" x14ac:dyDescent="0.3">
      <c r="A39" s="172" t="s">
        <v>289</v>
      </c>
      <c r="B39" s="171" t="s">
        <v>288</v>
      </c>
      <c r="C39" s="170">
        <v>300000</v>
      </c>
      <c r="D39" s="170">
        <v>0</v>
      </c>
      <c r="E39" s="169">
        <v>0</v>
      </c>
      <c r="F39" s="168">
        <f t="shared" si="2"/>
        <v>300000</v>
      </c>
    </row>
    <row r="40" spans="1:6" ht="14.4" thickTop="1" thickBot="1" x14ac:dyDescent="0.3">
      <c r="A40" s="564" t="s">
        <v>287</v>
      </c>
      <c r="B40" s="565"/>
      <c r="C40" s="188">
        <v>300000</v>
      </c>
      <c r="D40" s="188">
        <v>0</v>
      </c>
      <c r="E40" s="187">
        <v>0</v>
      </c>
      <c r="F40" s="186">
        <f t="shared" si="2"/>
        <v>300000</v>
      </c>
    </row>
    <row r="41" spans="1:6" ht="11.4" thickTop="1" thickBot="1" x14ac:dyDescent="0.3">
      <c r="C41" s="162"/>
      <c r="D41" s="162"/>
      <c r="E41" s="162"/>
      <c r="F41" s="162">
        <f t="shared" si="2"/>
        <v>0</v>
      </c>
    </row>
    <row r="42" spans="1:6" ht="14.4" thickTop="1" thickBot="1" x14ac:dyDescent="0.3">
      <c r="A42" s="531" t="s">
        <v>286</v>
      </c>
      <c r="B42" s="544"/>
      <c r="C42" s="166">
        <v>8949245.1300000008</v>
      </c>
      <c r="D42" s="166">
        <v>3133955.85</v>
      </c>
      <c r="E42" s="166">
        <v>18071.560000000001</v>
      </c>
      <c r="F42" s="165">
        <f t="shared" si="2"/>
        <v>5797217.7200000007</v>
      </c>
    </row>
    <row r="43" spans="1:6" ht="11.4" thickTop="1" thickBot="1" x14ac:dyDescent="0.3">
      <c r="C43" s="162"/>
      <c r="D43" s="162"/>
      <c r="E43" s="162"/>
      <c r="F43" s="162"/>
    </row>
    <row r="44" spans="1:6" ht="13.8" thickTop="1" x14ac:dyDescent="0.25">
      <c r="A44" s="545" t="s">
        <v>242</v>
      </c>
      <c r="B44" s="546"/>
      <c r="C44" s="164"/>
      <c r="D44" s="162"/>
      <c r="E44" s="162"/>
      <c r="F44" s="162"/>
    </row>
    <row r="45" spans="1:6" ht="13.8" thickBot="1" x14ac:dyDescent="0.3">
      <c r="A45" s="533" t="s">
        <v>285</v>
      </c>
      <c r="B45" s="547"/>
      <c r="C45" s="163">
        <v>388260.27</v>
      </c>
      <c r="D45" s="162"/>
      <c r="E45" s="162"/>
      <c r="F45" s="162"/>
    </row>
    <row r="46" spans="1:6" ht="10.8" thickTop="1" x14ac:dyDescent="0.25">
      <c r="A46" s="550" t="s">
        <v>284</v>
      </c>
      <c r="B46" s="550"/>
      <c r="C46" s="550"/>
      <c r="D46" s="550"/>
      <c r="E46" s="550"/>
      <c r="F46" s="550"/>
    </row>
  </sheetData>
  <mergeCells count="15">
    <mergeCell ref="A45:B45"/>
    <mergeCell ref="A46:F46"/>
    <mergeCell ref="A42:B42"/>
    <mergeCell ref="A40:B40"/>
    <mergeCell ref="A44:B44"/>
    <mergeCell ref="A1:E1"/>
    <mergeCell ref="A2:E2"/>
    <mergeCell ref="A3:F3"/>
    <mergeCell ref="A31:B31"/>
    <mergeCell ref="A29:B29"/>
    <mergeCell ref="A30:F30"/>
    <mergeCell ref="A26:B26"/>
    <mergeCell ref="A27:F27"/>
    <mergeCell ref="A16:B16"/>
    <mergeCell ref="A17:F17"/>
  </mergeCells>
  <printOptions horizontalCentered="1"/>
  <pageMargins left="0.39370078740157477" right="0.39370078740157477" top="0.39370078740157477" bottom="0.39370078740157477" header="0.19685039370078738" footer="0.19685039370078738"/>
  <pageSetup paperSize="9" scale="7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showGridLines="0" topLeftCell="A25" workbookViewId="0">
      <selection activeCell="A43" sqref="A43:XFD43"/>
    </sheetView>
  </sheetViews>
  <sheetFormatPr baseColWidth="10" defaultRowHeight="10.199999999999999" x14ac:dyDescent="0.25"/>
  <cols>
    <col min="1" max="1" width="7.77734375" style="46" customWidth="1"/>
    <col min="2" max="2" width="45.77734375" style="46" customWidth="1"/>
    <col min="3" max="7" width="16.77734375" style="45" customWidth="1"/>
    <col min="8" max="16384" width="11.5546875" style="45"/>
  </cols>
  <sheetData>
    <row r="1" spans="1:6" ht="30" customHeight="1" thickTop="1" x14ac:dyDescent="0.25">
      <c r="A1" s="498" t="s">
        <v>239</v>
      </c>
      <c r="B1" s="499"/>
      <c r="C1" s="499"/>
      <c r="D1" s="499"/>
      <c r="E1" s="499"/>
      <c r="F1" s="331" t="s">
        <v>238</v>
      </c>
    </row>
    <row r="2" spans="1:6" ht="30" customHeight="1" thickBot="1" x14ac:dyDescent="0.3">
      <c r="A2" s="500" t="s">
        <v>256</v>
      </c>
      <c r="B2" s="501"/>
      <c r="C2" s="501"/>
      <c r="D2" s="501"/>
      <c r="E2" s="501"/>
      <c r="F2" s="332" t="s">
        <v>255</v>
      </c>
    </row>
    <row r="3" spans="1:6" ht="19.95" customHeight="1" thickTop="1" thickBot="1" x14ac:dyDescent="0.3">
      <c r="A3" s="535"/>
      <c r="B3" s="536"/>
      <c r="C3" s="536"/>
      <c r="D3" s="536"/>
      <c r="E3" s="536"/>
      <c r="F3" s="536"/>
    </row>
    <row r="4" spans="1:6" ht="10.8" thickTop="1" x14ac:dyDescent="0.25">
      <c r="A4" s="352" t="s">
        <v>254</v>
      </c>
      <c r="B4" s="353" t="s">
        <v>185</v>
      </c>
      <c r="C4" s="354" t="s">
        <v>26</v>
      </c>
      <c r="D4" s="354" t="s">
        <v>225</v>
      </c>
      <c r="E4" s="354" t="s">
        <v>21</v>
      </c>
      <c r="F4" s="355" t="s">
        <v>283</v>
      </c>
    </row>
    <row r="5" spans="1:6" ht="10.8" thickBot="1" x14ac:dyDescent="0.3">
      <c r="A5" s="364" t="s">
        <v>252</v>
      </c>
      <c r="B5" s="361"/>
      <c r="C5" s="362" t="s">
        <v>251</v>
      </c>
      <c r="D5" s="362"/>
      <c r="E5" s="362" t="s">
        <v>250</v>
      </c>
      <c r="F5" s="363" t="s">
        <v>282</v>
      </c>
    </row>
    <row r="6" spans="1:6" ht="10.8" thickTop="1" x14ac:dyDescent="0.25">
      <c r="A6" s="184" t="s">
        <v>97</v>
      </c>
      <c r="B6" s="76" t="s">
        <v>96</v>
      </c>
      <c r="C6" s="111">
        <v>738930</v>
      </c>
      <c r="D6" s="111">
        <v>726333</v>
      </c>
      <c r="E6" s="111">
        <v>0</v>
      </c>
      <c r="F6" s="137">
        <f t="shared" ref="F6:F17" si="0">C6 - SUM(D6:E6)</f>
        <v>12597</v>
      </c>
    </row>
    <row r="7" spans="1:6" x14ac:dyDescent="0.25">
      <c r="A7" s="183" t="s">
        <v>281</v>
      </c>
      <c r="B7" s="182" t="s">
        <v>280</v>
      </c>
      <c r="C7" s="117">
        <v>476333</v>
      </c>
      <c r="D7" s="117">
        <v>363166.5</v>
      </c>
      <c r="E7" s="117">
        <v>0</v>
      </c>
      <c r="F7" s="116">
        <f t="shared" si="0"/>
        <v>113166.5</v>
      </c>
    </row>
    <row r="8" spans="1:6" ht="20.399999999999999" x14ac:dyDescent="0.25">
      <c r="A8" s="183" t="s">
        <v>279</v>
      </c>
      <c r="B8" s="182" t="s">
        <v>278</v>
      </c>
      <c r="C8" s="117">
        <v>0</v>
      </c>
      <c r="D8" s="117">
        <v>363166.5</v>
      </c>
      <c r="E8" s="117">
        <v>0</v>
      </c>
      <c r="F8" s="116">
        <f t="shared" si="0"/>
        <v>-363166.5</v>
      </c>
    </row>
    <row r="9" spans="1:6" x14ac:dyDescent="0.25">
      <c r="A9" s="183" t="s">
        <v>277</v>
      </c>
      <c r="B9" s="182" t="s">
        <v>276</v>
      </c>
      <c r="C9" s="117">
        <v>262597</v>
      </c>
      <c r="D9" s="117">
        <v>0</v>
      </c>
      <c r="E9" s="117">
        <v>0</v>
      </c>
      <c r="F9" s="116">
        <f t="shared" si="0"/>
        <v>262597</v>
      </c>
    </row>
    <row r="10" spans="1:6" x14ac:dyDescent="0.25">
      <c r="A10" s="185" t="s">
        <v>95</v>
      </c>
      <c r="B10" s="79" t="s">
        <v>275</v>
      </c>
      <c r="C10" s="115">
        <v>5637510.7300000004</v>
      </c>
      <c r="D10" s="115">
        <v>0</v>
      </c>
      <c r="E10" s="115">
        <v>0</v>
      </c>
      <c r="F10" s="114">
        <f t="shared" si="0"/>
        <v>5637510.7300000004</v>
      </c>
    </row>
    <row r="11" spans="1:6" x14ac:dyDescent="0.25">
      <c r="A11" s="183" t="s">
        <v>274</v>
      </c>
      <c r="B11" s="182" t="s">
        <v>273</v>
      </c>
      <c r="C11" s="117">
        <v>5637510.7300000004</v>
      </c>
      <c r="D11" s="117">
        <v>0</v>
      </c>
      <c r="E11" s="117">
        <v>0</v>
      </c>
      <c r="F11" s="116">
        <f t="shared" si="0"/>
        <v>5637510.7300000004</v>
      </c>
    </row>
    <row r="12" spans="1:6" x14ac:dyDescent="0.25">
      <c r="A12" s="185" t="s">
        <v>114</v>
      </c>
      <c r="B12" s="79" t="s">
        <v>113</v>
      </c>
      <c r="C12" s="115"/>
      <c r="D12" s="115"/>
      <c r="E12" s="115"/>
      <c r="F12" s="114">
        <f t="shared" si="0"/>
        <v>0</v>
      </c>
    </row>
    <row r="13" spans="1:6" x14ac:dyDescent="0.25">
      <c r="A13" s="184" t="s">
        <v>112</v>
      </c>
      <c r="B13" s="76" t="s">
        <v>111</v>
      </c>
      <c r="C13" s="111"/>
      <c r="D13" s="111"/>
      <c r="E13" s="111"/>
      <c r="F13" s="137">
        <f t="shared" si="0"/>
        <v>0</v>
      </c>
    </row>
    <row r="14" spans="1:6" ht="20.399999999999999" x14ac:dyDescent="0.25">
      <c r="A14" s="184" t="s">
        <v>272</v>
      </c>
      <c r="B14" s="76" t="s">
        <v>271</v>
      </c>
      <c r="C14" s="111"/>
      <c r="D14" s="111"/>
      <c r="E14" s="111"/>
      <c r="F14" s="137">
        <f t="shared" si="0"/>
        <v>0</v>
      </c>
    </row>
    <row r="15" spans="1:6" x14ac:dyDescent="0.25">
      <c r="A15" s="184" t="s">
        <v>93</v>
      </c>
      <c r="B15" s="76" t="s">
        <v>92</v>
      </c>
      <c r="C15" s="111">
        <v>0</v>
      </c>
      <c r="D15" s="111">
        <v>35189.08</v>
      </c>
      <c r="E15" s="111">
        <v>0</v>
      </c>
      <c r="F15" s="137">
        <f t="shared" si="0"/>
        <v>-35189.08</v>
      </c>
    </row>
    <row r="16" spans="1:6" ht="10.8" thickBot="1" x14ac:dyDescent="0.3">
      <c r="A16" s="183" t="s">
        <v>270</v>
      </c>
      <c r="B16" s="182" t="s">
        <v>269</v>
      </c>
      <c r="C16" s="117">
        <v>0</v>
      </c>
      <c r="D16" s="117">
        <v>35189.08</v>
      </c>
      <c r="E16" s="117">
        <v>0</v>
      </c>
      <c r="F16" s="116">
        <f t="shared" si="0"/>
        <v>-35189.08</v>
      </c>
    </row>
    <row r="17" spans="1:6" ht="14.4" thickTop="1" thickBot="1" x14ac:dyDescent="0.3">
      <c r="A17" s="556" t="s">
        <v>268</v>
      </c>
      <c r="B17" s="557"/>
      <c r="C17" s="181">
        <v>6376440.7300000004</v>
      </c>
      <c r="D17" s="181">
        <v>761522.08</v>
      </c>
      <c r="E17" s="181">
        <v>0</v>
      </c>
      <c r="F17" s="164">
        <f t="shared" si="0"/>
        <v>5614918.6500000004</v>
      </c>
    </row>
    <row r="18" spans="1:6" ht="14.4" thickTop="1" thickBot="1" x14ac:dyDescent="0.3">
      <c r="A18" s="558"/>
      <c r="B18" s="559"/>
      <c r="C18" s="560"/>
      <c r="D18" s="560"/>
      <c r="E18" s="560"/>
      <c r="F18" s="561"/>
    </row>
    <row r="19" spans="1:6" ht="10.8" thickTop="1" x14ac:dyDescent="0.25">
      <c r="A19" s="184" t="s">
        <v>91</v>
      </c>
      <c r="B19" s="76" t="s">
        <v>90</v>
      </c>
      <c r="C19" s="111">
        <v>597718.26</v>
      </c>
      <c r="D19" s="111">
        <v>593197.29</v>
      </c>
      <c r="E19" s="111">
        <v>0</v>
      </c>
      <c r="F19" s="137">
        <f t="shared" ref="F19:F26" si="1">C19 - SUM(D19:E19)</f>
        <v>4520.9699999999721</v>
      </c>
    </row>
    <row r="20" spans="1:6" x14ac:dyDescent="0.25">
      <c r="A20" s="183" t="s">
        <v>182</v>
      </c>
      <c r="B20" s="182" t="s">
        <v>267</v>
      </c>
      <c r="C20" s="117">
        <v>200000</v>
      </c>
      <c r="D20" s="117">
        <v>195479.03</v>
      </c>
      <c r="E20" s="117">
        <v>0</v>
      </c>
      <c r="F20" s="116">
        <f t="shared" si="1"/>
        <v>4520.9700000000012</v>
      </c>
    </row>
    <row r="21" spans="1:6" x14ac:dyDescent="0.25">
      <c r="A21" s="183" t="s">
        <v>266</v>
      </c>
      <c r="B21" s="182" t="s">
        <v>265</v>
      </c>
      <c r="C21" s="117">
        <v>397718.26</v>
      </c>
      <c r="D21" s="117">
        <v>397718.26</v>
      </c>
      <c r="E21" s="117">
        <v>0</v>
      </c>
      <c r="F21" s="116">
        <f t="shared" si="1"/>
        <v>0</v>
      </c>
    </row>
    <row r="22" spans="1:6" x14ac:dyDescent="0.25">
      <c r="A22" s="185" t="s">
        <v>264</v>
      </c>
      <c r="B22" s="79" t="s">
        <v>263</v>
      </c>
      <c r="C22" s="115">
        <v>0</v>
      </c>
      <c r="D22" s="115">
        <v>0</v>
      </c>
      <c r="E22" s="115">
        <v>0</v>
      </c>
      <c r="F22" s="114">
        <f t="shared" si="1"/>
        <v>0</v>
      </c>
    </row>
    <row r="23" spans="1:6" x14ac:dyDescent="0.25">
      <c r="A23" s="184" t="s">
        <v>262</v>
      </c>
      <c r="B23" s="76" t="s">
        <v>261</v>
      </c>
      <c r="C23" s="111"/>
      <c r="D23" s="111"/>
      <c r="E23" s="111"/>
      <c r="F23" s="137">
        <f t="shared" si="1"/>
        <v>0</v>
      </c>
    </row>
    <row r="24" spans="1:6" ht="20.399999999999999" x14ac:dyDescent="0.25">
      <c r="A24" s="184" t="s">
        <v>198</v>
      </c>
      <c r="B24" s="76" t="s">
        <v>197</v>
      </c>
      <c r="C24" s="111"/>
      <c r="D24" s="111"/>
      <c r="E24" s="111"/>
      <c r="F24" s="137">
        <f t="shared" si="1"/>
        <v>0</v>
      </c>
    </row>
    <row r="25" spans="1:6" x14ac:dyDescent="0.25">
      <c r="A25" s="184" t="s">
        <v>196</v>
      </c>
      <c r="B25" s="76" t="s">
        <v>195</v>
      </c>
      <c r="C25" s="111"/>
      <c r="D25" s="111"/>
      <c r="E25" s="111"/>
      <c r="F25" s="137">
        <f t="shared" si="1"/>
        <v>0</v>
      </c>
    </row>
    <row r="26" spans="1:6" ht="13.8" thickBot="1" x14ac:dyDescent="0.3">
      <c r="A26" s="562" t="s">
        <v>260</v>
      </c>
      <c r="B26" s="563"/>
      <c r="C26" s="120">
        <v>597718.26</v>
      </c>
      <c r="D26" s="120">
        <v>593197.29</v>
      </c>
      <c r="E26" s="120">
        <v>0</v>
      </c>
      <c r="F26" s="119">
        <f t="shared" si="1"/>
        <v>4520.9699999999721</v>
      </c>
    </row>
    <row r="27" spans="1:6" ht="14.4" thickTop="1" thickBot="1" x14ac:dyDescent="0.3">
      <c r="A27" s="558"/>
      <c r="B27" s="559"/>
      <c r="C27" s="560"/>
      <c r="D27" s="560"/>
      <c r="E27" s="560"/>
      <c r="F27" s="561"/>
    </row>
    <row r="28" spans="1:6" ht="11.4" thickTop="1" thickBot="1" x14ac:dyDescent="0.3">
      <c r="A28" s="183" t="s">
        <v>87</v>
      </c>
      <c r="B28" s="182" t="s">
        <v>259</v>
      </c>
      <c r="C28" s="117">
        <v>0</v>
      </c>
      <c r="D28" s="117">
        <v>0</v>
      </c>
      <c r="E28" s="117">
        <v>0</v>
      </c>
      <c r="F28" s="116">
        <f>C28 - SUM(D28:E28)</f>
        <v>0</v>
      </c>
    </row>
    <row r="29" spans="1:6" ht="14.4" thickTop="1" thickBot="1" x14ac:dyDescent="0.3">
      <c r="A29" s="556" t="s">
        <v>258</v>
      </c>
      <c r="B29" s="557"/>
      <c r="C29" s="181">
        <v>0</v>
      </c>
      <c r="D29" s="181">
        <v>0</v>
      </c>
      <c r="E29" s="181">
        <v>0</v>
      </c>
      <c r="F29" s="164">
        <f>C29 - SUM(D29:E29)</f>
        <v>0</v>
      </c>
    </row>
    <row r="30" spans="1:6" ht="14.4" thickTop="1" thickBot="1" x14ac:dyDescent="0.3">
      <c r="A30" s="558"/>
      <c r="B30" s="559"/>
      <c r="C30" s="560"/>
      <c r="D30" s="560"/>
      <c r="E30" s="560"/>
      <c r="F30" s="561"/>
    </row>
    <row r="31" spans="1:6" ht="14.4" thickTop="1" thickBot="1" x14ac:dyDescent="0.3">
      <c r="A31" s="554" t="s">
        <v>257</v>
      </c>
      <c r="B31" s="555"/>
      <c r="C31" s="180">
        <v>6974158.9900000002</v>
      </c>
      <c r="D31" s="180">
        <v>1354719.37</v>
      </c>
      <c r="E31" s="180">
        <v>0</v>
      </c>
      <c r="F31" s="163">
        <f>C31 - SUM(D31:E31)</f>
        <v>5619439.6200000001</v>
      </c>
    </row>
    <row r="32" spans="1:6" ht="11.4" thickTop="1" thickBot="1" x14ac:dyDescent="0.3"/>
    <row r="33" spans="1:6" ht="10.8" thickTop="1" x14ac:dyDescent="0.25">
      <c r="A33" s="352" t="s">
        <v>254</v>
      </c>
      <c r="B33" s="353" t="s">
        <v>185</v>
      </c>
      <c r="C33" s="354" t="s">
        <v>26</v>
      </c>
      <c r="D33" s="354" t="s">
        <v>225</v>
      </c>
      <c r="E33" s="354" t="s">
        <v>21</v>
      </c>
      <c r="F33" s="355" t="s">
        <v>253</v>
      </c>
    </row>
    <row r="34" spans="1:6" ht="10.8" thickBot="1" x14ac:dyDescent="0.3">
      <c r="A34" s="364" t="s">
        <v>252</v>
      </c>
      <c r="B34" s="361"/>
      <c r="C34" s="362" t="s">
        <v>251</v>
      </c>
      <c r="D34" s="362"/>
      <c r="E34" s="362" t="s">
        <v>250</v>
      </c>
      <c r="F34" s="363"/>
    </row>
    <row r="35" spans="1:6" ht="10.8" thickTop="1" x14ac:dyDescent="0.25">
      <c r="A35" s="174" t="s">
        <v>80</v>
      </c>
      <c r="B35" s="74" t="s">
        <v>79</v>
      </c>
      <c r="C35" s="134">
        <v>2063346.41</v>
      </c>
      <c r="D35" s="173">
        <v>0</v>
      </c>
      <c r="E35" s="173">
        <v>0</v>
      </c>
      <c r="F35" s="176"/>
    </row>
    <row r="36" spans="1:6" ht="20.399999999999999" x14ac:dyDescent="0.25">
      <c r="A36" s="174" t="s">
        <v>84</v>
      </c>
      <c r="B36" s="74" t="s">
        <v>249</v>
      </c>
      <c r="C36" s="134"/>
      <c r="D36" s="134"/>
      <c r="E36" s="173"/>
      <c r="F36" s="132">
        <f>C36 - SUM(D36:E36)</f>
        <v>0</v>
      </c>
    </row>
    <row r="37" spans="1:6" ht="25.95" customHeight="1" thickBot="1" x14ac:dyDescent="0.3">
      <c r="A37" s="542" t="s">
        <v>248</v>
      </c>
      <c r="B37" s="543"/>
      <c r="C37" s="109">
        <v>2063346.41</v>
      </c>
      <c r="D37" s="109">
        <v>0</v>
      </c>
      <c r="E37" s="175">
        <v>0</v>
      </c>
      <c r="F37" s="107">
        <f>C37 - SUM(D37:E37)</f>
        <v>2063346.41</v>
      </c>
    </row>
    <row r="38" spans="1:6" ht="14.4" thickTop="1" thickBot="1" x14ac:dyDescent="0.3">
      <c r="A38" s="566"/>
      <c r="B38" s="567"/>
      <c r="C38" s="568"/>
      <c r="D38" s="568"/>
      <c r="E38" s="568"/>
      <c r="F38" s="569"/>
    </row>
    <row r="39" spans="1:6" ht="10.8" thickTop="1" x14ac:dyDescent="0.25">
      <c r="A39" s="174" t="s">
        <v>82</v>
      </c>
      <c r="B39" s="74" t="s">
        <v>247</v>
      </c>
      <c r="C39" s="134">
        <v>300000</v>
      </c>
      <c r="D39" s="134">
        <v>0</v>
      </c>
      <c r="E39" s="173">
        <v>0</v>
      </c>
      <c r="F39" s="132">
        <f>C39 - SUM(D39:E39)</f>
        <v>300000</v>
      </c>
    </row>
    <row r="40" spans="1:6" ht="21" thickBot="1" x14ac:dyDescent="0.3">
      <c r="A40" s="172" t="s">
        <v>246</v>
      </c>
      <c r="B40" s="171" t="s">
        <v>245</v>
      </c>
      <c r="C40" s="170">
        <v>300000</v>
      </c>
      <c r="D40" s="170">
        <v>0</v>
      </c>
      <c r="E40" s="169">
        <v>0</v>
      </c>
      <c r="F40" s="168">
        <f>C40 - SUM(D40:E40)</f>
        <v>300000</v>
      </c>
    </row>
    <row r="41" spans="1:6" ht="14.4" thickTop="1" thickBot="1" x14ac:dyDescent="0.3">
      <c r="A41" s="566"/>
      <c r="B41" s="567"/>
      <c r="C41" s="568"/>
      <c r="D41" s="568"/>
      <c r="E41" s="568"/>
      <c r="F41" s="569"/>
    </row>
    <row r="42" spans="1:6" ht="14.4" thickTop="1" thickBot="1" x14ac:dyDescent="0.3">
      <c r="A42" s="564" t="s">
        <v>244</v>
      </c>
      <c r="B42" s="565"/>
      <c r="C42" s="129">
        <v>2363346.41</v>
      </c>
      <c r="D42" s="129">
        <v>0</v>
      </c>
      <c r="E42" s="167">
        <v>0</v>
      </c>
      <c r="F42" s="127">
        <f>C42 - SUM(D42:E42)</f>
        <v>2363346.41</v>
      </c>
    </row>
    <row r="43" spans="1:6" ht="11.4" thickTop="1" thickBot="1" x14ac:dyDescent="0.3">
      <c r="C43" s="162"/>
      <c r="D43" s="162"/>
      <c r="E43" s="162"/>
      <c r="F43" s="162">
        <f>C43 - SUM(D43:E43)</f>
        <v>0</v>
      </c>
    </row>
    <row r="44" spans="1:6" ht="25.95" customHeight="1" thickTop="1" thickBot="1" x14ac:dyDescent="0.3">
      <c r="A44" s="531" t="s">
        <v>243</v>
      </c>
      <c r="B44" s="544"/>
      <c r="C44" s="166">
        <v>9337505.4000000004</v>
      </c>
      <c r="D44" s="166">
        <v>1354719.37</v>
      </c>
      <c r="E44" s="166">
        <v>0</v>
      </c>
      <c r="F44" s="165">
        <f>C44 - SUM(D44:E44)</f>
        <v>7982786.0300000003</v>
      </c>
    </row>
    <row r="45" spans="1:6" ht="11.4" thickTop="1" thickBot="1" x14ac:dyDescent="0.3">
      <c r="C45" s="162"/>
      <c r="D45" s="162"/>
      <c r="E45" s="162"/>
      <c r="F45" s="162"/>
    </row>
    <row r="46" spans="1:6" ht="13.8" thickTop="1" x14ac:dyDescent="0.25">
      <c r="A46" s="545" t="s">
        <v>242</v>
      </c>
      <c r="B46" s="546"/>
      <c r="C46" s="164"/>
      <c r="D46" s="162"/>
      <c r="E46" s="162"/>
      <c r="F46" s="162"/>
    </row>
    <row r="47" spans="1:6" ht="13.8" thickBot="1" x14ac:dyDescent="0.3">
      <c r="A47" s="533" t="s">
        <v>241</v>
      </c>
      <c r="B47" s="547"/>
      <c r="C47" s="163">
        <v>0</v>
      </c>
      <c r="D47" s="162"/>
      <c r="E47" s="162"/>
      <c r="F47" s="162"/>
    </row>
    <row r="48" spans="1:6" ht="57" customHeight="1" thickTop="1" x14ac:dyDescent="0.25">
      <c r="A48" s="550" t="s">
        <v>240</v>
      </c>
      <c r="B48" s="550"/>
      <c r="C48" s="550"/>
      <c r="D48" s="550"/>
      <c r="E48" s="550"/>
      <c r="F48" s="550"/>
    </row>
  </sheetData>
  <mergeCells count="18">
    <mergeCell ref="A37:B37"/>
    <mergeCell ref="A38:F38"/>
    <mergeCell ref="A46:B46"/>
    <mergeCell ref="A47:B47"/>
    <mergeCell ref="A48:F48"/>
    <mergeCell ref="A44:B44"/>
    <mergeCell ref="A42:B42"/>
    <mergeCell ref="A41:F41"/>
    <mergeCell ref="A1:E1"/>
    <mergeCell ref="A2:E2"/>
    <mergeCell ref="A3:F3"/>
    <mergeCell ref="A31:B31"/>
    <mergeCell ref="A29:B29"/>
    <mergeCell ref="A30:F30"/>
    <mergeCell ref="A26:B26"/>
    <mergeCell ref="A27:F27"/>
    <mergeCell ref="A17:B17"/>
    <mergeCell ref="A18:F18"/>
  </mergeCells>
  <printOptions horizontalCentered="1"/>
  <pageMargins left="0.39370078740157477" right="0.39370078740157477" top="0.39370078740157477" bottom="0.39370078740157477" header="0.19685039370078738" footer="0.19685039370078738"/>
  <pageSetup paperSize="9" scale="7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workbookViewId="0">
      <selection activeCell="A40" sqref="A40:H43"/>
    </sheetView>
  </sheetViews>
  <sheetFormatPr baseColWidth="10" defaultRowHeight="10.199999999999999" x14ac:dyDescent="0.25"/>
  <cols>
    <col min="1" max="1" width="5.77734375" style="45" customWidth="1"/>
    <col min="2" max="2" width="35.77734375" style="46" customWidth="1"/>
    <col min="3" max="7" width="15.77734375" style="46" customWidth="1"/>
    <col min="8" max="16384" width="11.5546875" style="45"/>
  </cols>
  <sheetData>
    <row r="1" spans="1:7" ht="30" customHeight="1" thickTop="1" x14ac:dyDescent="0.25">
      <c r="A1" s="571" t="s">
        <v>239</v>
      </c>
      <c r="B1" s="572"/>
      <c r="C1" s="572"/>
      <c r="D1" s="572"/>
      <c r="E1" s="572"/>
      <c r="F1" s="572"/>
      <c r="G1" s="69" t="s">
        <v>238</v>
      </c>
    </row>
    <row r="2" spans="1:7" ht="30" customHeight="1" thickBot="1" x14ac:dyDescent="0.3">
      <c r="A2" s="573" t="s">
        <v>237</v>
      </c>
      <c r="B2" s="574"/>
      <c r="C2" s="574"/>
      <c r="D2" s="574"/>
      <c r="E2" s="574"/>
      <c r="F2" s="574"/>
      <c r="G2" s="161" t="s">
        <v>236</v>
      </c>
    </row>
    <row r="3" spans="1:7" ht="10.8" thickTop="1" x14ac:dyDescent="0.25"/>
    <row r="4" spans="1:7" ht="13.2" x14ac:dyDescent="0.25">
      <c r="A4" s="570" t="s">
        <v>235</v>
      </c>
      <c r="B4" s="549"/>
      <c r="C4" s="549"/>
      <c r="D4" s="549"/>
      <c r="E4" s="549"/>
      <c r="F4" s="549"/>
      <c r="G4" s="549"/>
    </row>
    <row r="5" spans="1:7" ht="13.2" x14ac:dyDescent="0.25">
      <c r="A5" s="570" t="s">
        <v>234</v>
      </c>
      <c r="B5" s="549"/>
      <c r="C5" s="549"/>
      <c r="D5" s="549"/>
      <c r="E5" s="549"/>
      <c r="F5" s="549"/>
      <c r="G5" s="549"/>
    </row>
    <row r="6" spans="1:7" ht="13.8" thickBot="1" x14ac:dyDescent="0.3">
      <c r="A6" s="585">
        <v>0</v>
      </c>
      <c r="B6" s="586"/>
      <c r="C6" s="586"/>
      <c r="D6" s="586"/>
      <c r="E6" s="586"/>
      <c r="F6" s="586"/>
      <c r="G6" s="586"/>
    </row>
    <row r="7" spans="1:7" ht="14.4" thickTop="1" thickBot="1" x14ac:dyDescent="0.3">
      <c r="A7" s="577" t="s">
        <v>233</v>
      </c>
      <c r="B7" s="579" t="s">
        <v>232</v>
      </c>
      <c r="C7" s="581" t="s">
        <v>228</v>
      </c>
      <c r="D7" s="582"/>
      <c r="E7" s="582"/>
      <c r="F7" s="582"/>
      <c r="G7" s="156" t="s">
        <v>43</v>
      </c>
    </row>
    <row r="8" spans="1:7" ht="21.6" thickTop="1" thickBot="1" x14ac:dyDescent="0.3">
      <c r="A8" s="578"/>
      <c r="B8" s="580"/>
      <c r="C8" s="155" t="s">
        <v>226</v>
      </c>
      <c r="D8" s="155" t="s">
        <v>231</v>
      </c>
      <c r="E8" s="155" t="s">
        <v>159</v>
      </c>
      <c r="F8" s="155" t="s">
        <v>224</v>
      </c>
      <c r="G8" s="154" t="s">
        <v>223</v>
      </c>
    </row>
    <row r="9" spans="1:7" ht="13.8" thickTop="1" x14ac:dyDescent="0.25">
      <c r="A9" s="583" t="s">
        <v>17</v>
      </c>
      <c r="B9" s="584"/>
      <c r="C9" s="150">
        <v>0</v>
      </c>
      <c r="D9" s="150">
        <v>0</v>
      </c>
      <c r="E9" s="150">
        <v>0</v>
      </c>
      <c r="F9" s="150">
        <f t="shared" ref="F9:F18" si="0">C9-D9-E9</f>
        <v>0</v>
      </c>
      <c r="G9" s="149">
        <v>0</v>
      </c>
    </row>
    <row r="10" spans="1:7" x14ac:dyDescent="0.25">
      <c r="A10" s="151">
        <v>20</v>
      </c>
      <c r="B10" s="76" t="s">
        <v>219</v>
      </c>
      <c r="C10" s="150">
        <v>0</v>
      </c>
      <c r="D10" s="150">
        <v>0</v>
      </c>
      <c r="E10" s="150">
        <v>0</v>
      </c>
      <c r="F10" s="150">
        <f t="shared" si="0"/>
        <v>0</v>
      </c>
      <c r="G10" s="149">
        <v>0</v>
      </c>
    </row>
    <row r="11" spans="1:7" x14ac:dyDescent="0.25">
      <c r="A11" s="153" t="s">
        <v>214</v>
      </c>
      <c r="B11" s="152"/>
      <c r="C11" s="57">
        <v>0</v>
      </c>
      <c r="D11" s="57">
        <v>0</v>
      </c>
      <c r="E11" s="57">
        <v>0</v>
      </c>
      <c r="F11" s="57">
        <f t="shared" si="0"/>
        <v>0</v>
      </c>
      <c r="G11" s="56">
        <v>0</v>
      </c>
    </row>
    <row r="12" spans="1:7" x14ac:dyDescent="0.25">
      <c r="A12" s="151">
        <v>21</v>
      </c>
      <c r="B12" s="76" t="s">
        <v>218</v>
      </c>
      <c r="C12" s="150">
        <v>0</v>
      </c>
      <c r="D12" s="150">
        <v>0</v>
      </c>
      <c r="E12" s="150">
        <v>0</v>
      </c>
      <c r="F12" s="150">
        <f t="shared" si="0"/>
        <v>0</v>
      </c>
      <c r="G12" s="149">
        <v>0</v>
      </c>
    </row>
    <row r="13" spans="1:7" x14ac:dyDescent="0.25">
      <c r="A13" s="153" t="s">
        <v>214</v>
      </c>
      <c r="B13" s="152"/>
      <c r="C13" s="57">
        <v>0</v>
      </c>
      <c r="D13" s="57">
        <v>0</v>
      </c>
      <c r="E13" s="57">
        <v>0</v>
      </c>
      <c r="F13" s="57">
        <f t="shared" si="0"/>
        <v>0</v>
      </c>
      <c r="G13" s="56">
        <v>0</v>
      </c>
    </row>
    <row r="14" spans="1:7" x14ac:dyDescent="0.25">
      <c r="A14" s="151">
        <v>22</v>
      </c>
      <c r="B14" s="76" t="s">
        <v>230</v>
      </c>
      <c r="C14" s="150">
        <v>0</v>
      </c>
      <c r="D14" s="150">
        <v>0</v>
      </c>
      <c r="E14" s="150">
        <v>0</v>
      </c>
      <c r="F14" s="150">
        <f t="shared" si="0"/>
        <v>0</v>
      </c>
      <c r="G14" s="149">
        <v>0</v>
      </c>
    </row>
    <row r="15" spans="1:7" x14ac:dyDescent="0.25">
      <c r="A15" s="153" t="s">
        <v>214</v>
      </c>
      <c r="B15" s="152"/>
      <c r="C15" s="57">
        <v>0</v>
      </c>
      <c r="D15" s="57">
        <v>0</v>
      </c>
      <c r="E15" s="57">
        <v>0</v>
      </c>
      <c r="F15" s="57">
        <f t="shared" si="0"/>
        <v>0</v>
      </c>
      <c r="G15" s="56">
        <v>0</v>
      </c>
    </row>
    <row r="16" spans="1:7" x14ac:dyDescent="0.25">
      <c r="A16" s="151">
        <v>23</v>
      </c>
      <c r="B16" s="76" t="s">
        <v>216</v>
      </c>
      <c r="C16" s="150">
        <v>0</v>
      </c>
      <c r="D16" s="150">
        <v>0</v>
      </c>
      <c r="E16" s="150">
        <v>0</v>
      </c>
      <c r="F16" s="150">
        <f t="shared" si="0"/>
        <v>0</v>
      </c>
      <c r="G16" s="149">
        <v>0</v>
      </c>
    </row>
    <row r="17" spans="1:7" x14ac:dyDescent="0.25">
      <c r="A17" s="153" t="s">
        <v>214</v>
      </c>
      <c r="B17" s="152"/>
      <c r="C17" s="57">
        <v>0</v>
      </c>
      <c r="D17" s="57">
        <v>0</v>
      </c>
      <c r="E17" s="57">
        <v>0</v>
      </c>
      <c r="F17" s="57">
        <f t="shared" si="0"/>
        <v>0</v>
      </c>
      <c r="G17" s="56">
        <v>0</v>
      </c>
    </row>
    <row r="18" spans="1:7" ht="10.8" thickBot="1" x14ac:dyDescent="0.3">
      <c r="A18" s="160"/>
      <c r="B18" s="159" t="s">
        <v>215</v>
      </c>
      <c r="C18" s="158">
        <v>0</v>
      </c>
      <c r="D18" s="158">
        <v>0</v>
      </c>
      <c r="E18" s="158">
        <v>0</v>
      </c>
      <c r="F18" s="158">
        <f t="shared" si="0"/>
        <v>0</v>
      </c>
      <c r="G18" s="157">
        <v>0</v>
      </c>
    </row>
    <row r="19" spans="1:7" ht="14.4" thickTop="1" thickBot="1" x14ac:dyDescent="0.3">
      <c r="A19" s="575">
        <v>0</v>
      </c>
      <c r="B19" s="576"/>
      <c r="C19" s="576"/>
      <c r="D19" s="576"/>
      <c r="E19" s="576"/>
      <c r="F19" s="576"/>
      <c r="G19" s="576"/>
    </row>
    <row r="20" spans="1:7" ht="14.4" thickTop="1" thickBot="1" x14ac:dyDescent="0.3">
      <c r="A20" s="577" t="s">
        <v>229</v>
      </c>
      <c r="B20" s="593"/>
      <c r="C20" s="581" t="s">
        <v>228</v>
      </c>
      <c r="D20" s="582"/>
      <c r="E20" s="582"/>
      <c r="F20" s="582"/>
      <c r="G20" s="156" t="s">
        <v>43</v>
      </c>
    </row>
    <row r="21" spans="1:7" ht="21.6" thickTop="1" thickBot="1" x14ac:dyDescent="0.3">
      <c r="A21" s="594" t="s">
        <v>227</v>
      </c>
      <c r="B21" s="595"/>
      <c r="C21" s="155" t="s">
        <v>226</v>
      </c>
      <c r="D21" s="155" t="s">
        <v>225</v>
      </c>
      <c r="E21" s="155" t="s">
        <v>159</v>
      </c>
      <c r="F21" s="155" t="s">
        <v>224</v>
      </c>
      <c r="G21" s="154" t="s">
        <v>223</v>
      </c>
    </row>
    <row r="22" spans="1:7" ht="13.8" thickTop="1" x14ac:dyDescent="0.25">
      <c r="A22" s="596" t="s">
        <v>222</v>
      </c>
      <c r="B22" s="597"/>
      <c r="C22" s="150">
        <v>0</v>
      </c>
      <c r="D22" s="150">
        <v>0</v>
      </c>
      <c r="E22" s="150">
        <v>0</v>
      </c>
      <c r="F22" s="150">
        <f t="shared" ref="F22:F36" si="1">C22-D22-E22</f>
        <v>0</v>
      </c>
      <c r="G22" s="149">
        <v>0</v>
      </c>
    </row>
    <row r="23" spans="1:7" x14ac:dyDescent="0.25">
      <c r="A23" s="151">
        <v>13</v>
      </c>
      <c r="B23" s="76" t="s">
        <v>221</v>
      </c>
      <c r="C23" s="150">
        <v>0</v>
      </c>
      <c r="D23" s="150">
        <v>0</v>
      </c>
      <c r="E23" s="150">
        <v>0</v>
      </c>
      <c r="F23" s="150">
        <f t="shared" si="1"/>
        <v>0</v>
      </c>
      <c r="G23" s="149">
        <v>0</v>
      </c>
    </row>
    <row r="24" spans="1:7" x14ac:dyDescent="0.25">
      <c r="A24" s="153" t="s">
        <v>214</v>
      </c>
      <c r="B24" s="152"/>
      <c r="C24" s="57">
        <v>0</v>
      </c>
      <c r="D24" s="57">
        <v>0</v>
      </c>
      <c r="E24" s="57">
        <v>0</v>
      </c>
      <c r="F24" s="57">
        <f t="shared" si="1"/>
        <v>0</v>
      </c>
      <c r="G24" s="56">
        <v>0</v>
      </c>
    </row>
    <row r="25" spans="1:7" x14ac:dyDescent="0.25">
      <c r="A25" s="151">
        <v>16</v>
      </c>
      <c r="B25" s="76" t="s">
        <v>220</v>
      </c>
      <c r="C25" s="150">
        <v>0</v>
      </c>
      <c r="D25" s="150">
        <v>0</v>
      </c>
      <c r="E25" s="150">
        <v>0</v>
      </c>
      <c r="F25" s="150">
        <f t="shared" si="1"/>
        <v>0</v>
      </c>
      <c r="G25" s="149">
        <v>0</v>
      </c>
    </row>
    <row r="26" spans="1:7" x14ac:dyDescent="0.25">
      <c r="A26" s="153" t="s">
        <v>214</v>
      </c>
      <c r="B26" s="152"/>
      <c r="C26" s="57">
        <v>0</v>
      </c>
      <c r="D26" s="57">
        <v>0</v>
      </c>
      <c r="E26" s="57">
        <v>0</v>
      </c>
      <c r="F26" s="57">
        <f t="shared" si="1"/>
        <v>0</v>
      </c>
      <c r="G26" s="56">
        <v>0</v>
      </c>
    </row>
    <row r="27" spans="1:7" x14ac:dyDescent="0.25">
      <c r="A27" s="151">
        <v>20</v>
      </c>
      <c r="B27" s="76" t="s">
        <v>219</v>
      </c>
      <c r="C27" s="150">
        <v>0</v>
      </c>
      <c r="D27" s="150">
        <v>0</v>
      </c>
      <c r="E27" s="150">
        <v>0</v>
      </c>
      <c r="F27" s="150">
        <f t="shared" si="1"/>
        <v>0</v>
      </c>
      <c r="G27" s="149">
        <v>0</v>
      </c>
    </row>
    <row r="28" spans="1:7" x14ac:dyDescent="0.25">
      <c r="A28" s="153" t="s">
        <v>214</v>
      </c>
      <c r="B28" s="152"/>
      <c r="C28" s="57">
        <v>0</v>
      </c>
      <c r="D28" s="57">
        <v>0</v>
      </c>
      <c r="E28" s="57">
        <v>0</v>
      </c>
      <c r="F28" s="57">
        <f t="shared" si="1"/>
        <v>0</v>
      </c>
      <c r="G28" s="56">
        <v>0</v>
      </c>
    </row>
    <row r="29" spans="1:7" x14ac:dyDescent="0.25">
      <c r="A29" s="151">
        <v>21</v>
      </c>
      <c r="B29" s="76" t="s">
        <v>218</v>
      </c>
      <c r="C29" s="150">
        <v>0</v>
      </c>
      <c r="D29" s="150">
        <v>0</v>
      </c>
      <c r="E29" s="150">
        <v>0</v>
      </c>
      <c r="F29" s="150">
        <f t="shared" si="1"/>
        <v>0</v>
      </c>
      <c r="G29" s="149">
        <v>0</v>
      </c>
    </row>
    <row r="30" spans="1:7" x14ac:dyDescent="0.25">
      <c r="A30" s="153" t="s">
        <v>214</v>
      </c>
      <c r="B30" s="152"/>
      <c r="C30" s="57">
        <v>0</v>
      </c>
      <c r="D30" s="57">
        <v>0</v>
      </c>
      <c r="E30" s="57">
        <v>0</v>
      </c>
      <c r="F30" s="57">
        <f t="shared" si="1"/>
        <v>0</v>
      </c>
      <c r="G30" s="56">
        <v>0</v>
      </c>
    </row>
    <row r="31" spans="1:7" x14ac:dyDescent="0.25">
      <c r="A31" s="151">
        <v>22</v>
      </c>
      <c r="B31" s="76" t="s">
        <v>217</v>
      </c>
      <c r="C31" s="150">
        <v>0</v>
      </c>
      <c r="D31" s="150">
        <v>0</v>
      </c>
      <c r="E31" s="150">
        <v>0</v>
      </c>
      <c r="F31" s="150">
        <f t="shared" si="1"/>
        <v>0</v>
      </c>
      <c r="G31" s="149">
        <v>0</v>
      </c>
    </row>
    <row r="32" spans="1:7" x14ac:dyDescent="0.25">
      <c r="A32" s="153" t="s">
        <v>214</v>
      </c>
      <c r="B32" s="152"/>
      <c r="C32" s="57">
        <v>0</v>
      </c>
      <c r="D32" s="57">
        <v>0</v>
      </c>
      <c r="E32" s="57">
        <v>0</v>
      </c>
      <c r="F32" s="57">
        <f t="shared" si="1"/>
        <v>0</v>
      </c>
      <c r="G32" s="56">
        <v>0</v>
      </c>
    </row>
    <row r="33" spans="1:8" x14ac:dyDescent="0.25">
      <c r="A33" s="151">
        <v>23</v>
      </c>
      <c r="B33" s="76" t="s">
        <v>216</v>
      </c>
      <c r="C33" s="150">
        <v>0</v>
      </c>
      <c r="D33" s="150">
        <v>0</v>
      </c>
      <c r="E33" s="150">
        <v>0</v>
      </c>
      <c r="F33" s="150">
        <f t="shared" si="1"/>
        <v>0</v>
      </c>
      <c r="G33" s="149">
        <v>0</v>
      </c>
    </row>
    <row r="34" spans="1:8" x14ac:dyDescent="0.25">
      <c r="A34" s="153" t="s">
        <v>214</v>
      </c>
      <c r="B34" s="152"/>
      <c r="C34" s="57">
        <v>0</v>
      </c>
      <c r="D34" s="57">
        <v>0</v>
      </c>
      <c r="E34" s="57">
        <v>0</v>
      </c>
      <c r="F34" s="57">
        <f t="shared" si="1"/>
        <v>0</v>
      </c>
      <c r="G34" s="56">
        <v>0</v>
      </c>
    </row>
    <row r="35" spans="1:8" x14ac:dyDescent="0.25">
      <c r="A35" s="151"/>
      <c r="B35" s="76" t="s">
        <v>215</v>
      </c>
      <c r="C35" s="150">
        <v>0</v>
      </c>
      <c r="D35" s="150">
        <v>0</v>
      </c>
      <c r="E35" s="150">
        <v>0</v>
      </c>
      <c r="F35" s="150">
        <f t="shared" si="1"/>
        <v>0</v>
      </c>
      <c r="G35" s="149">
        <v>0</v>
      </c>
    </row>
    <row r="36" spans="1:8" ht="10.8" thickBot="1" x14ac:dyDescent="0.3">
      <c r="A36" s="148" t="s">
        <v>214</v>
      </c>
      <c r="B36" s="147"/>
      <c r="C36" s="146">
        <v>0</v>
      </c>
      <c r="D36" s="146">
        <v>0</v>
      </c>
      <c r="E36" s="146">
        <v>0</v>
      </c>
      <c r="F36" s="146">
        <f t="shared" si="1"/>
        <v>0</v>
      </c>
      <c r="G36" s="145">
        <v>0</v>
      </c>
    </row>
    <row r="37" spans="1:8" ht="14.4" thickTop="1" thickBot="1" x14ac:dyDescent="0.3">
      <c r="A37" s="591">
        <v>0</v>
      </c>
      <c r="B37" s="592"/>
      <c r="C37" s="592"/>
      <c r="D37" s="592"/>
      <c r="E37" s="592"/>
      <c r="F37" s="592"/>
      <c r="G37" s="592"/>
    </row>
    <row r="38" spans="1:8" ht="13.8" thickTop="1" x14ac:dyDescent="0.25">
      <c r="A38" s="587" t="s">
        <v>213</v>
      </c>
      <c r="B38" s="588"/>
      <c r="C38" s="144" t="s">
        <v>212</v>
      </c>
      <c r="D38" s="143" t="s">
        <v>211</v>
      </c>
    </row>
    <row r="39" spans="1:8" ht="13.8" thickBot="1" x14ac:dyDescent="0.3">
      <c r="A39" s="589" t="s">
        <v>210</v>
      </c>
      <c r="B39" s="590"/>
      <c r="C39" s="142">
        <f>D22 - D9</f>
        <v>0</v>
      </c>
      <c r="D39" s="141">
        <f>G22 - G9</f>
        <v>0</v>
      </c>
      <c r="E39" s="140">
        <v>0</v>
      </c>
      <c r="F39" s="140"/>
      <c r="G39" s="140">
        <v>0</v>
      </c>
    </row>
    <row r="40" spans="1:8" ht="10.8" thickTop="1" x14ac:dyDescent="0.25">
      <c r="A40" s="138" t="s">
        <v>209</v>
      </c>
      <c r="B40" s="139"/>
      <c r="C40" s="139"/>
      <c r="D40" s="139"/>
      <c r="E40" s="139"/>
      <c r="F40" s="139"/>
      <c r="G40" s="139"/>
      <c r="H40" s="138"/>
    </row>
    <row r="41" spans="1:8" x14ac:dyDescent="0.25">
      <c r="A41" s="138" t="s">
        <v>208</v>
      </c>
      <c r="B41" s="139"/>
      <c r="C41" s="139"/>
      <c r="D41" s="139"/>
      <c r="E41" s="139"/>
      <c r="F41" s="139"/>
      <c r="G41" s="139"/>
      <c r="H41" s="138"/>
    </row>
    <row r="42" spans="1:8" x14ac:dyDescent="0.25">
      <c r="A42" s="138" t="s">
        <v>207</v>
      </c>
      <c r="B42" s="139"/>
      <c r="C42" s="139"/>
      <c r="D42" s="139"/>
      <c r="E42" s="139"/>
      <c r="F42" s="139"/>
      <c r="G42" s="139"/>
      <c r="H42" s="138"/>
    </row>
    <row r="43" spans="1:8" x14ac:dyDescent="0.25">
      <c r="A43" s="138" t="s">
        <v>206</v>
      </c>
      <c r="B43" s="139"/>
      <c r="C43" s="139"/>
      <c r="D43" s="139"/>
      <c r="E43" s="139"/>
      <c r="F43" s="139"/>
      <c r="G43" s="139"/>
      <c r="H43" s="138"/>
    </row>
  </sheetData>
  <mergeCells count="17">
    <mergeCell ref="A38:B38"/>
    <mergeCell ref="A39:B39"/>
    <mergeCell ref="A37:G37"/>
    <mergeCell ref="A20:B20"/>
    <mergeCell ref="A21:B21"/>
    <mergeCell ref="C20:F20"/>
    <mergeCell ref="A22:B22"/>
    <mergeCell ref="A5:G5"/>
    <mergeCell ref="A4:G4"/>
    <mergeCell ref="A1:F1"/>
    <mergeCell ref="A2:F2"/>
    <mergeCell ref="A19:G19"/>
    <mergeCell ref="A7:A8"/>
    <mergeCell ref="B7:B8"/>
    <mergeCell ref="C7:F7"/>
    <mergeCell ref="A9:B9"/>
    <mergeCell ref="A6:G6"/>
  </mergeCells>
  <printOptions horizontalCentered="1"/>
  <pageMargins left="0.39370078740157477" right="0.39370078740157477" top="0.39370078740157477" bottom="0.39370078740157477" header="0.19685039370078738" footer="0.19685039370078738"/>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ca2">
    <pageSetUpPr fitToPage="1"/>
  </sheetPr>
  <dimension ref="A1:H70"/>
  <sheetViews>
    <sheetView showGridLines="0" zoomScale="75" workbookViewId="0">
      <selection activeCell="B25" sqref="B25:E25"/>
    </sheetView>
  </sheetViews>
  <sheetFormatPr baseColWidth="10" defaultColWidth="11.44140625" defaultRowHeight="13.2" x14ac:dyDescent="0.25"/>
  <cols>
    <col min="1" max="1" width="5.109375" style="2" customWidth="1"/>
    <col min="2" max="2" width="4.33203125" style="2" customWidth="1"/>
    <col min="3" max="3" width="11.44140625" style="2"/>
    <col min="4" max="4" width="9.5546875" style="2" customWidth="1"/>
    <col min="5" max="5" width="59.6640625" style="2" customWidth="1"/>
    <col min="6" max="6" width="12.109375" style="2" customWidth="1"/>
    <col min="7" max="7" width="12" style="2" customWidth="1"/>
    <col min="8" max="8" width="10.6640625" style="2" customWidth="1"/>
    <col min="9" max="16384" width="11.44140625" style="2"/>
  </cols>
  <sheetData>
    <row r="1" spans="1:8" ht="13.8" thickBot="1" x14ac:dyDescent="0.3"/>
    <row r="2" spans="1:8" ht="16.8" thickTop="1" thickBot="1" x14ac:dyDescent="0.3">
      <c r="A2" s="449" t="s">
        <v>589</v>
      </c>
      <c r="B2" s="450"/>
      <c r="C2" s="450"/>
      <c r="D2" s="450"/>
      <c r="E2" s="450"/>
      <c r="F2" s="450"/>
      <c r="G2" s="451"/>
    </row>
    <row r="3" spans="1:8" ht="13.8" thickTop="1" x14ac:dyDescent="0.25"/>
    <row r="6" spans="1:8" s="307" customFormat="1" ht="16.2" thickBot="1" x14ac:dyDescent="0.35">
      <c r="A6" s="399"/>
      <c r="B6" s="400"/>
      <c r="C6" s="400"/>
      <c r="D6" s="400"/>
      <c r="E6" s="400"/>
      <c r="F6" s="400"/>
      <c r="G6" s="400"/>
      <c r="H6" s="401"/>
    </row>
    <row r="7" spans="1:8" s="305" customFormat="1" ht="12.6" thickTop="1" x14ac:dyDescent="0.25">
      <c r="A7" s="402"/>
      <c r="B7" s="403" t="s">
        <v>588</v>
      </c>
      <c r="C7" s="404"/>
      <c r="D7" s="404"/>
      <c r="E7" s="404"/>
      <c r="F7" s="404"/>
      <c r="G7" s="405"/>
    </row>
    <row r="8" spans="1:8" s="305" customFormat="1" ht="11.4" x14ac:dyDescent="0.2">
      <c r="A8" s="323"/>
      <c r="B8" s="305" t="s">
        <v>587</v>
      </c>
      <c r="G8" s="324"/>
    </row>
    <row r="9" spans="1:8" s="305" customFormat="1" ht="12" x14ac:dyDescent="0.25">
      <c r="A9" s="323"/>
      <c r="B9" s="312" t="s">
        <v>586</v>
      </c>
      <c r="G9" s="324"/>
    </row>
    <row r="10" spans="1:8" s="305" customFormat="1" ht="11.4" x14ac:dyDescent="0.2">
      <c r="A10" s="323"/>
      <c r="B10" s="305" t="s">
        <v>585</v>
      </c>
      <c r="G10" s="324"/>
    </row>
    <row r="11" spans="1:8" s="305" customFormat="1" ht="11.4" x14ac:dyDescent="0.2">
      <c r="A11" s="323"/>
      <c r="B11" s="305" t="s">
        <v>584</v>
      </c>
      <c r="G11" s="324"/>
    </row>
    <row r="12" spans="1:8" s="305" customFormat="1" ht="11.4" x14ac:dyDescent="0.2">
      <c r="A12" s="323"/>
      <c r="B12" s="305" t="s">
        <v>583</v>
      </c>
      <c r="G12" s="324"/>
    </row>
    <row r="13" spans="1:8" s="305" customFormat="1" ht="11.4" x14ac:dyDescent="0.2">
      <c r="A13" s="323"/>
      <c r="B13" s="305" t="s">
        <v>582</v>
      </c>
      <c r="G13" s="324"/>
    </row>
    <row r="14" spans="1:8" s="305" customFormat="1" ht="11.4" x14ac:dyDescent="0.2">
      <c r="A14" s="323"/>
      <c r="B14" s="305" t="s">
        <v>581</v>
      </c>
      <c r="G14" s="324"/>
    </row>
    <row r="15" spans="1:8" s="305" customFormat="1" ht="12" x14ac:dyDescent="0.25">
      <c r="A15" s="323"/>
      <c r="B15" s="312" t="s">
        <v>580</v>
      </c>
      <c r="G15" s="324"/>
    </row>
    <row r="16" spans="1:8" s="305" customFormat="1" ht="11.4" x14ac:dyDescent="0.2">
      <c r="A16" s="323"/>
      <c r="B16" s="305" t="s">
        <v>579</v>
      </c>
      <c r="G16" s="324"/>
    </row>
    <row r="17" spans="1:8" s="305" customFormat="1" ht="11.4" x14ac:dyDescent="0.2">
      <c r="A17" s="323"/>
      <c r="B17" s="305" t="s">
        <v>578</v>
      </c>
      <c r="G17" s="324"/>
    </row>
    <row r="18" spans="1:8" s="305" customFormat="1" ht="11.4" x14ac:dyDescent="0.2">
      <c r="A18" s="323"/>
      <c r="B18" s="305" t="s">
        <v>577</v>
      </c>
      <c r="G18" s="324"/>
    </row>
    <row r="19" spans="1:8" s="305" customFormat="1" ht="11.4" x14ac:dyDescent="0.2">
      <c r="A19" s="323"/>
      <c r="B19" s="305" t="s">
        <v>576</v>
      </c>
      <c r="G19" s="324"/>
    </row>
    <row r="20" spans="1:8" s="305" customFormat="1" ht="11.4" x14ac:dyDescent="0.2">
      <c r="A20" s="406"/>
      <c r="B20" s="407" t="s">
        <v>575</v>
      </c>
      <c r="C20" s="407"/>
      <c r="D20" s="407"/>
      <c r="E20" s="407"/>
      <c r="F20" s="407"/>
      <c r="G20" s="408"/>
    </row>
    <row r="21" spans="1:8" s="307" customFormat="1" ht="12" customHeight="1" x14ac:dyDescent="0.3">
      <c r="A21" s="325"/>
      <c r="B21" s="311" t="s">
        <v>574</v>
      </c>
      <c r="C21" s="308"/>
      <c r="D21" s="308"/>
      <c r="E21" s="310"/>
      <c r="F21" s="308"/>
      <c r="G21" s="409"/>
      <c r="H21" s="401"/>
    </row>
    <row r="22" spans="1:8" s="307" customFormat="1" ht="12" customHeight="1" x14ac:dyDescent="0.3">
      <c r="A22" s="325"/>
      <c r="B22" s="311" t="s">
        <v>573</v>
      </c>
      <c r="C22" s="308"/>
      <c r="D22" s="308"/>
      <c r="E22" s="310"/>
      <c r="F22" s="309"/>
      <c r="G22" s="410"/>
      <c r="H22" s="401"/>
    </row>
    <row r="23" spans="1:8" s="305" customFormat="1" ht="11.4" x14ac:dyDescent="0.2">
      <c r="A23" s="323"/>
      <c r="B23" s="441" t="s">
        <v>572</v>
      </c>
      <c r="C23" s="441"/>
      <c r="D23" s="441"/>
      <c r="E23" s="441"/>
      <c r="G23" s="411" t="s">
        <v>628</v>
      </c>
    </row>
    <row r="24" spans="1:8" s="305" customFormat="1" ht="11.4" x14ac:dyDescent="0.2">
      <c r="A24" s="323"/>
      <c r="B24" s="447" t="s">
        <v>571</v>
      </c>
      <c r="C24" s="447"/>
      <c r="D24" s="447"/>
      <c r="E24" s="447"/>
      <c r="G24" s="411" t="s">
        <v>628</v>
      </c>
    </row>
    <row r="25" spans="1:8" s="305" customFormat="1" ht="11.4" x14ac:dyDescent="0.2">
      <c r="A25" s="323"/>
      <c r="B25" s="441" t="s">
        <v>570</v>
      </c>
      <c r="C25" s="441"/>
      <c r="D25" s="441"/>
      <c r="E25" s="441"/>
      <c r="G25" s="411" t="s">
        <v>628</v>
      </c>
    </row>
    <row r="26" spans="1:8" s="305" customFormat="1" ht="11.4" x14ac:dyDescent="0.2">
      <c r="A26" s="323"/>
      <c r="B26" s="448" t="s">
        <v>569</v>
      </c>
      <c r="C26" s="448"/>
      <c r="D26" s="448"/>
      <c r="E26" s="448"/>
      <c r="G26" s="411" t="s">
        <v>628</v>
      </c>
    </row>
    <row r="27" spans="1:8" s="305" customFormat="1" ht="11.4" x14ac:dyDescent="0.2">
      <c r="A27" s="323"/>
      <c r="B27" s="448" t="s">
        <v>568</v>
      </c>
      <c r="C27" s="448"/>
      <c r="D27" s="448"/>
      <c r="E27" s="448"/>
      <c r="G27" s="411" t="s">
        <v>628</v>
      </c>
    </row>
    <row r="28" spans="1:8" s="305" customFormat="1" ht="11.4" x14ac:dyDescent="0.2">
      <c r="A28" s="323"/>
      <c r="B28" s="448" t="s">
        <v>567</v>
      </c>
      <c r="C28" s="448"/>
      <c r="D28" s="448"/>
      <c r="E28" s="448"/>
      <c r="G28" s="411" t="s">
        <v>628</v>
      </c>
    </row>
    <row r="29" spans="1:8" s="305" customFormat="1" ht="11.4" x14ac:dyDescent="0.2">
      <c r="A29" s="323"/>
      <c r="B29" s="448" t="s">
        <v>566</v>
      </c>
      <c r="C29" s="448"/>
      <c r="D29" s="448"/>
      <c r="E29" s="448"/>
      <c r="G29" s="411" t="s">
        <v>628</v>
      </c>
    </row>
    <row r="30" spans="1:8" s="305" customFormat="1" ht="11.4" x14ac:dyDescent="0.2">
      <c r="A30" s="323"/>
      <c r="B30" s="448" t="s">
        <v>565</v>
      </c>
      <c r="C30" s="448"/>
      <c r="D30" s="448"/>
      <c r="E30" s="448"/>
      <c r="G30" s="411" t="s">
        <v>628</v>
      </c>
    </row>
    <row r="31" spans="1:8" s="305" customFormat="1" ht="11.4" x14ac:dyDescent="0.2">
      <c r="A31" s="323"/>
      <c r="B31" s="441" t="s">
        <v>564</v>
      </c>
      <c r="C31" s="441"/>
      <c r="D31" s="441"/>
      <c r="E31" s="441"/>
      <c r="G31" s="411" t="s">
        <v>629</v>
      </c>
    </row>
    <row r="32" spans="1:8" s="305" customFormat="1" ht="11.4" x14ac:dyDescent="0.2">
      <c r="A32" s="323"/>
      <c r="B32" s="441" t="s">
        <v>563</v>
      </c>
      <c r="C32" s="441"/>
      <c r="D32" s="441"/>
      <c r="E32" s="441"/>
      <c r="G32" s="411" t="s">
        <v>629</v>
      </c>
    </row>
    <row r="33" spans="1:8" s="305" customFormat="1" ht="11.4" x14ac:dyDescent="0.2">
      <c r="A33" s="323"/>
      <c r="B33" s="398" t="s">
        <v>562</v>
      </c>
      <c r="C33" s="398"/>
      <c r="D33" s="398"/>
      <c r="E33" s="398"/>
      <c r="G33" s="411" t="s">
        <v>629</v>
      </c>
    </row>
    <row r="34" spans="1:8" s="305" customFormat="1" ht="11.4" x14ac:dyDescent="0.2">
      <c r="A34" s="323"/>
      <c r="B34" s="441" t="s">
        <v>561</v>
      </c>
      <c r="C34" s="441"/>
      <c r="D34" s="441"/>
      <c r="E34" s="441"/>
      <c r="G34" s="411" t="s">
        <v>628</v>
      </c>
    </row>
    <row r="35" spans="1:8" s="305" customFormat="1" ht="11.4" x14ac:dyDescent="0.2">
      <c r="A35" s="323"/>
      <c r="B35" s="441" t="s">
        <v>560</v>
      </c>
      <c r="C35" s="441"/>
      <c r="D35" s="441"/>
      <c r="E35" s="441"/>
      <c r="G35" s="411" t="s">
        <v>628</v>
      </c>
    </row>
    <row r="36" spans="1:8" s="305" customFormat="1" ht="11.4" x14ac:dyDescent="0.2">
      <c r="A36" s="323"/>
      <c r="B36" s="398" t="s">
        <v>559</v>
      </c>
      <c r="C36" s="398"/>
      <c r="D36" s="398"/>
      <c r="E36" s="398"/>
      <c r="G36" s="411" t="s">
        <v>628</v>
      </c>
    </row>
    <row r="37" spans="1:8" s="305" customFormat="1" ht="11.4" x14ac:dyDescent="0.2">
      <c r="A37" s="323"/>
      <c r="B37" s="306" t="s">
        <v>558</v>
      </c>
      <c r="C37" s="306"/>
      <c r="D37" s="306"/>
      <c r="E37" s="306"/>
      <c r="G37" s="411" t="s">
        <v>628</v>
      </c>
    </row>
    <row r="38" spans="1:8" s="305" customFormat="1" ht="11.4" x14ac:dyDescent="0.2">
      <c r="A38" s="323"/>
      <c r="B38" s="306" t="s">
        <v>557</v>
      </c>
      <c r="C38" s="306"/>
      <c r="D38" s="306"/>
      <c r="E38" s="306"/>
      <c r="G38" s="411" t="s">
        <v>628</v>
      </c>
    </row>
    <row r="39" spans="1:8" s="305" customFormat="1" ht="11.4" x14ac:dyDescent="0.2">
      <c r="A39" s="323"/>
      <c r="B39" s="306" t="s">
        <v>556</v>
      </c>
      <c r="C39" s="306"/>
      <c r="D39" s="306"/>
      <c r="E39" s="306"/>
      <c r="G39" s="411" t="s">
        <v>628</v>
      </c>
    </row>
    <row r="40" spans="1:8" s="305" customFormat="1" ht="11.4" x14ac:dyDescent="0.2">
      <c r="A40" s="323"/>
      <c r="B40" s="441" t="s">
        <v>555</v>
      </c>
      <c r="C40" s="441"/>
      <c r="D40" s="441"/>
      <c r="E40" s="441"/>
      <c r="G40" s="411" t="s">
        <v>629</v>
      </c>
    </row>
    <row r="41" spans="1:8" s="305" customFormat="1" ht="11.4" x14ac:dyDescent="0.2">
      <c r="A41" s="323"/>
      <c r="B41" s="398" t="s">
        <v>554</v>
      </c>
      <c r="C41" s="398"/>
      <c r="D41" s="398"/>
      <c r="E41" s="398"/>
      <c r="F41" s="304"/>
      <c r="G41" s="412" t="s">
        <v>628</v>
      </c>
      <c r="H41" s="304"/>
    </row>
    <row r="42" spans="1:8" s="305" customFormat="1" ht="11.4" x14ac:dyDescent="0.2">
      <c r="A42" s="323"/>
      <c r="B42" s="398" t="s">
        <v>553</v>
      </c>
      <c r="C42" s="398"/>
      <c r="D42" s="398"/>
      <c r="E42" s="398"/>
      <c r="F42" s="304"/>
      <c r="G42" s="412" t="s">
        <v>629</v>
      </c>
      <c r="H42" s="304"/>
    </row>
    <row r="43" spans="1:8" s="305" customFormat="1" ht="11.4" x14ac:dyDescent="0.2">
      <c r="A43" s="323"/>
      <c r="B43" s="398" t="s">
        <v>552</v>
      </c>
      <c r="C43" s="398"/>
      <c r="D43" s="398"/>
      <c r="E43" s="398"/>
      <c r="F43" s="304"/>
      <c r="G43" s="412" t="s">
        <v>629</v>
      </c>
      <c r="H43" s="304"/>
    </row>
    <row r="44" spans="1:8" s="305" customFormat="1" ht="11.4" x14ac:dyDescent="0.2">
      <c r="A44" s="323"/>
      <c r="B44" s="398" t="s">
        <v>551</v>
      </c>
      <c r="C44" s="398"/>
      <c r="D44" s="398"/>
      <c r="E44" s="398"/>
      <c r="F44" s="304"/>
      <c r="G44" s="412" t="s">
        <v>629</v>
      </c>
      <c r="H44" s="304"/>
    </row>
    <row r="45" spans="1:8" s="305" customFormat="1" ht="11.4" x14ac:dyDescent="0.2">
      <c r="A45" s="323"/>
      <c r="B45" s="398" t="s">
        <v>550</v>
      </c>
      <c r="C45" s="398"/>
      <c r="D45" s="398"/>
      <c r="E45" s="398"/>
      <c r="F45" s="304"/>
      <c r="G45" s="412" t="s">
        <v>629</v>
      </c>
      <c r="H45" s="304"/>
    </row>
    <row r="46" spans="1:8" s="305" customFormat="1" ht="11.4" x14ac:dyDescent="0.2">
      <c r="A46" s="323"/>
      <c r="B46" s="398" t="s">
        <v>549</v>
      </c>
      <c r="C46" s="398"/>
      <c r="D46" s="398"/>
      <c r="E46" s="398"/>
      <c r="F46" s="304"/>
      <c r="G46" s="412" t="s">
        <v>629</v>
      </c>
      <c r="H46" s="304"/>
    </row>
    <row r="47" spans="1:8" s="305" customFormat="1" ht="11.4" x14ac:dyDescent="0.2">
      <c r="A47" s="323"/>
      <c r="B47" s="398" t="s">
        <v>548</v>
      </c>
      <c r="C47" s="398"/>
      <c r="D47" s="398"/>
      <c r="E47" s="398"/>
      <c r="F47" s="304"/>
      <c r="G47" s="412" t="s">
        <v>629</v>
      </c>
      <c r="H47" s="304"/>
    </row>
    <row r="48" spans="1:8" s="305" customFormat="1" ht="12" x14ac:dyDescent="0.25">
      <c r="A48" s="323"/>
      <c r="B48" s="444" t="s">
        <v>547</v>
      </c>
      <c r="C48" s="444"/>
      <c r="D48" s="444"/>
      <c r="E48" s="444"/>
      <c r="F48" s="304"/>
      <c r="G48" s="412"/>
      <c r="H48" s="304"/>
    </row>
    <row r="49" spans="1:8" s="305" customFormat="1" ht="11.4" x14ac:dyDescent="0.2">
      <c r="A49" s="323"/>
      <c r="B49" s="441" t="s">
        <v>546</v>
      </c>
      <c r="C49" s="441"/>
      <c r="D49" s="441"/>
      <c r="E49" s="441"/>
      <c r="F49" s="304"/>
      <c r="G49" s="412" t="s">
        <v>629</v>
      </c>
      <c r="H49" s="304"/>
    </row>
    <row r="50" spans="1:8" s="305" customFormat="1" ht="11.4" x14ac:dyDescent="0.2">
      <c r="A50" s="323"/>
      <c r="B50" s="398" t="s">
        <v>545</v>
      </c>
      <c r="C50" s="398"/>
      <c r="D50" s="398"/>
      <c r="E50" s="398"/>
      <c r="F50" s="304"/>
      <c r="G50" s="412" t="s">
        <v>629</v>
      </c>
      <c r="H50" s="304"/>
    </row>
    <row r="51" spans="1:8" s="305" customFormat="1" ht="11.4" x14ac:dyDescent="0.2">
      <c r="A51" s="323"/>
      <c r="B51" s="398" t="s">
        <v>544</v>
      </c>
      <c r="C51" s="398"/>
      <c r="D51" s="398"/>
      <c r="E51" s="398"/>
      <c r="F51" s="304"/>
      <c r="G51" s="412" t="s">
        <v>629</v>
      </c>
      <c r="H51" s="304"/>
    </row>
    <row r="52" spans="1:8" s="305" customFormat="1" ht="11.4" x14ac:dyDescent="0.2">
      <c r="A52" s="323"/>
      <c r="B52" s="398" t="s">
        <v>543</v>
      </c>
      <c r="C52" s="398"/>
      <c r="D52" s="398"/>
      <c r="E52" s="398"/>
      <c r="F52" s="304"/>
      <c r="G52" s="412" t="s">
        <v>629</v>
      </c>
      <c r="H52" s="304"/>
    </row>
    <row r="53" spans="1:8" s="305" customFormat="1" ht="11.4" x14ac:dyDescent="0.2">
      <c r="A53" s="323"/>
      <c r="B53" s="398" t="s">
        <v>542</v>
      </c>
      <c r="C53" s="398"/>
      <c r="D53" s="398"/>
      <c r="E53" s="398"/>
      <c r="F53" s="304"/>
      <c r="G53" s="412" t="s">
        <v>629</v>
      </c>
      <c r="H53" s="304"/>
    </row>
    <row r="54" spans="1:8" s="305" customFormat="1" ht="11.4" x14ac:dyDescent="0.2">
      <c r="A54" s="323"/>
      <c r="B54" s="398" t="s">
        <v>541</v>
      </c>
      <c r="C54" s="398"/>
      <c r="D54" s="398"/>
      <c r="E54" s="398"/>
      <c r="F54" s="304"/>
      <c r="G54" s="412" t="s">
        <v>629</v>
      </c>
      <c r="H54" s="304"/>
    </row>
    <row r="55" spans="1:8" s="305" customFormat="1" ht="11.4" x14ac:dyDescent="0.2">
      <c r="A55" s="323"/>
      <c r="B55" s="398" t="s">
        <v>540</v>
      </c>
      <c r="C55" s="398"/>
      <c r="D55" s="398"/>
      <c r="E55" s="398"/>
      <c r="F55" s="304"/>
      <c r="G55" s="412" t="s">
        <v>629</v>
      </c>
      <c r="H55" s="304"/>
    </row>
    <row r="56" spans="1:8" s="305" customFormat="1" ht="11.4" x14ac:dyDescent="0.2">
      <c r="A56" s="323"/>
      <c r="B56" s="441" t="s">
        <v>539</v>
      </c>
      <c r="C56" s="441"/>
      <c r="D56" s="441"/>
      <c r="E56" s="441"/>
      <c r="F56" s="304"/>
      <c r="G56" s="412" t="s">
        <v>628</v>
      </c>
      <c r="H56" s="304"/>
    </row>
    <row r="57" spans="1:8" s="305" customFormat="1" ht="11.4" x14ac:dyDescent="0.2">
      <c r="A57" s="323"/>
      <c r="B57" s="441" t="s">
        <v>538</v>
      </c>
      <c r="C57" s="441"/>
      <c r="D57" s="441"/>
      <c r="E57" s="441"/>
      <c r="F57" s="304"/>
      <c r="G57" s="412" t="s">
        <v>628</v>
      </c>
      <c r="H57" s="304"/>
    </row>
    <row r="58" spans="1:8" s="305" customFormat="1" ht="12" x14ac:dyDescent="0.25">
      <c r="A58" s="323"/>
      <c r="B58" s="444" t="s">
        <v>537</v>
      </c>
      <c r="C58" s="444"/>
      <c r="D58" s="444"/>
      <c r="E58" s="444"/>
      <c r="F58" s="304"/>
      <c r="G58" s="412"/>
      <c r="H58" s="304"/>
    </row>
    <row r="59" spans="1:8" s="305" customFormat="1" ht="11.4" x14ac:dyDescent="0.2">
      <c r="A59" s="323"/>
      <c r="B59" s="441" t="s">
        <v>536</v>
      </c>
      <c r="C59" s="441"/>
      <c r="D59" s="441"/>
      <c r="E59" s="441"/>
      <c r="F59" s="304"/>
      <c r="G59" s="412" t="s">
        <v>629</v>
      </c>
      <c r="H59" s="304"/>
    </row>
    <row r="60" spans="1:8" x14ac:dyDescent="0.25">
      <c r="A60" s="326"/>
      <c r="B60" s="441" t="s">
        <v>535</v>
      </c>
      <c r="C60" s="441"/>
      <c r="D60" s="441"/>
      <c r="E60" s="441"/>
      <c r="F60" s="303"/>
      <c r="G60" s="413" t="s">
        <v>629</v>
      </c>
      <c r="H60" s="303"/>
    </row>
    <row r="61" spans="1:8" x14ac:dyDescent="0.25">
      <c r="A61" s="326"/>
      <c r="B61" s="398" t="s">
        <v>534</v>
      </c>
      <c r="C61" s="398"/>
      <c r="D61" s="398"/>
      <c r="E61" s="398"/>
      <c r="F61" s="303"/>
      <c r="G61" s="413" t="s">
        <v>629</v>
      </c>
      <c r="H61" s="303"/>
    </row>
    <row r="62" spans="1:8" x14ac:dyDescent="0.25">
      <c r="A62" s="326"/>
      <c r="B62" s="398" t="s">
        <v>533</v>
      </c>
      <c r="C62" s="398"/>
      <c r="D62" s="398"/>
      <c r="E62" s="398"/>
      <c r="F62" s="303"/>
      <c r="G62" s="413" t="s">
        <v>628</v>
      </c>
      <c r="H62" s="303"/>
    </row>
    <row r="63" spans="1:8" x14ac:dyDescent="0.25">
      <c r="A63" s="326"/>
      <c r="B63" s="398" t="s">
        <v>532</v>
      </c>
      <c r="C63" s="398"/>
      <c r="D63" s="398"/>
      <c r="E63" s="398"/>
      <c r="F63" s="303"/>
      <c r="G63" s="413" t="s">
        <v>629</v>
      </c>
      <c r="H63" s="303"/>
    </row>
    <row r="64" spans="1:8" x14ac:dyDescent="0.25">
      <c r="A64" s="326"/>
      <c r="B64" s="398" t="s">
        <v>531</v>
      </c>
      <c r="C64" s="398"/>
      <c r="D64" s="398"/>
      <c r="E64" s="398"/>
      <c r="F64" s="303"/>
      <c r="G64" s="413" t="s">
        <v>628</v>
      </c>
      <c r="H64" s="303"/>
    </row>
    <row r="65" spans="1:8" x14ac:dyDescent="0.25">
      <c r="A65" s="326"/>
      <c r="B65" s="444" t="s">
        <v>530</v>
      </c>
      <c r="C65" s="444"/>
      <c r="D65" s="444"/>
      <c r="E65" s="444"/>
      <c r="F65" s="304"/>
      <c r="G65" s="412"/>
      <c r="H65" s="303"/>
    </row>
    <row r="66" spans="1:8" ht="13.8" thickBot="1" x14ac:dyDescent="0.3">
      <c r="A66" s="327"/>
      <c r="B66" s="445" t="s">
        <v>530</v>
      </c>
      <c r="C66" s="445"/>
      <c r="D66" s="445"/>
      <c r="E66" s="445"/>
      <c r="F66" s="328"/>
      <c r="G66" s="414" t="s">
        <v>628</v>
      </c>
    </row>
    <row r="67" spans="1:8" ht="23.4" customHeight="1" thickTop="1" x14ac:dyDescent="0.25">
      <c r="A67" s="446" t="s">
        <v>529</v>
      </c>
      <c r="B67" s="446"/>
      <c r="C67" s="446"/>
      <c r="D67" s="446"/>
      <c r="E67" s="446"/>
      <c r="F67" s="446"/>
      <c r="G67" s="446"/>
    </row>
    <row r="68" spans="1:8" ht="24.6" customHeight="1" x14ac:dyDescent="0.25">
      <c r="A68" s="446" t="s">
        <v>528</v>
      </c>
      <c r="B68" s="446"/>
      <c r="C68" s="446"/>
      <c r="D68" s="446"/>
      <c r="E68" s="446"/>
      <c r="F68" s="446"/>
      <c r="G68" s="446"/>
    </row>
    <row r="69" spans="1:8" x14ac:dyDescent="0.25">
      <c r="A69" s="442" t="s">
        <v>527</v>
      </c>
      <c r="B69" s="442"/>
      <c r="C69" s="442"/>
      <c r="D69" s="442"/>
      <c r="E69" s="442"/>
      <c r="F69" s="442"/>
      <c r="G69" s="442"/>
    </row>
    <row r="70" spans="1:8" x14ac:dyDescent="0.25">
      <c r="A70" s="443"/>
      <c r="B70" s="443"/>
      <c r="C70" s="443"/>
      <c r="D70" s="443"/>
      <c r="E70" s="443"/>
      <c r="F70" s="443"/>
      <c r="G70" s="443"/>
    </row>
  </sheetData>
  <mergeCells count="27">
    <mergeCell ref="B28:E28"/>
    <mergeCell ref="B29:E29"/>
    <mergeCell ref="B30:E30"/>
    <mergeCell ref="B31:E31"/>
    <mergeCell ref="B26:E26"/>
    <mergeCell ref="B23:E23"/>
    <mergeCell ref="B24:E24"/>
    <mergeCell ref="B25:E25"/>
    <mergeCell ref="B27:E27"/>
    <mergeCell ref="A2:G2"/>
    <mergeCell ref="B32:E32"/>
    <mergeCell ref="B34:E34"/>
    <mergeCell ref="B35:E35"/>
    <mergeCell ref="B40:E40"/>
    <mergeCell ref="B48:E48"/>
    <mergeCell ref="B49:E49"/>
    <mergeCell ref="B56:E56"/>
    <mergeCell ref="B57:E57"/>
    <mergeCell ref="B58:E58"/>
    <mergeCell ref="B59:E59"/>
    <mergeCell ref="B60:E60"/>
    <mergeCell ref="A69:G69"/>
    <mergeCell ref="A70:G70"/>
    <mergeCell ref="B65:E65"/>
    <mergeCell ref="B66:E66"/>
    <mergeCell ref="A67:G67"/>
    <mergeCell ref="A68:G68"/>
  </mergeCells>
  <printOptions horizontalCentered="1"/>
  <pageMargins left="0.39370078740157483" right="0.39370078740157483" top="0.39370078740157483" bottom="0.19685039370078741" header="0.19685039370078741" footer="0.19685039370078741"/>
  <pageSetup paperSize="9" scale="76"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G28"/>
  <sheetViews>
    <sheetView workbookViewId="0">
      <selection activeCell="A28" sqref="A28:G28"/>
    </sheetView>
  </sheetViews>
  <sheetFormatPr baseColWidth="10" defaultRowHeight="13.2" x14ac:dyDescent="0.25"/>
  <sheetData>
    <row r="28" spans="1:7" ht="15.6" x14ac:dyDescent="0.3">
      <c r="A28" s="452" t="s">
        <v>605</v>
      </c>
      <c r="B28" s="452"/>
      <c r="C28" s="452"/>
      <c r="D28" s="452"/>
      <c r="E28" s="452"/>
      <c r="F28" s="452"/>
      <c r="G28" s="452"/>
    </row>
  </sheetData>
  <mergeCells count="1">
    <mergeCell ref="A28:G28"/>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7:G27"/>
  <sheetViews>
    <sheetView workbookViewId="0">
      <selection activeCell="A27" sqref="A27:G27"/>
    </sheetView>
  </sheetViews>
  <sheetFormatPr baseColWidth="10" defaultRowHeight="13.2" x14ac:dyDescent="0.25"/>
  <sheetData>
    <row r="27" spans="1:7" x14ac:dyDescent="0.25">
      <c r="A27" s="598" t="s">
        <v>71</v>
      </c>
      <c r="B27" s="598"/>
      <c r="C27" s="598"/>
      <c r="D27" s="598"/>
      <c r="E27" s="598"/>
      <c r="F27" s="598"/>
      <c r="G27" s="598"/>
    </row>
  </sheetData>
  <mergeCells count="1">
    <mergeCell ref="A27:G27"/>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7:G29"/>
  <sheetViews>
    <sheetView workbookViewId="0">
      <selection activeCell="A29" sqref="A29:G29"/>
    </sheetView>
  </sheetViews>
  <sheetFormatPr baseColWidth="10" defaultRowHeight="13.2" x14ac:dyDescent="0.25"/>
  <sheetData>
    <row r="27" spans="1:7" x14ac:dyDescent="0.25">
      <c r="A27" s="525" t="s">
        <v>630</v>
      </c>
      <c r="B27" s="525"/>
      <c r="C27" s="525"/>
      <c r="D27" s="525"/>
      <c r="E27" s="525"/>
      <c r="F27" s="525"/>
      <c r="G27" s="525"/>
    </row>
    <row r="29" spans="1:7" x14ac:dyDescent="0.25">
      <c r="A29" s="598" t="s">
        <v>631</v>
      </c>
      <c r="B29" s="598"/>
      <c r="C29" s="598"/>
      <c r="D29" s="598"/>
      <c r="E29" s="598"/>
      <c r="F29" s="598"/>
      <c r="G29" s="598"/>
    </row>
  </sheetData>
  <mergeCells count="2">
    <mergeCell ref="A27:G27"/>
    <mergeCell ref="A29:G29"/>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7:G27"/>
  <sheetViews>
    <sheetView workbookViewId="0">
      <selection activeCell="A27" sqref="A27:G27"/>
    </sheetView>
  </sheetViews>
  <sheetFormatPr baseColWidth="10" defaultRowHeight="13.2" x14ac:dyDescent="0.25"/>
  <sheetData>
    <row r="27" spans="1:7" x14ac:dyDescent="0.25">
      <c r="A27" s="525" t="s">
        <v>632</v>
      </c>
      <c r="B27" s="525"/>
      <c r="C27" s="525"/>
      <c r="D27" s="525"/>
      <c r="E27" s="525"/>
      <c r="F27" s="525"/>
      <c r="G27" s="525"/>
    </row>
  </sheetData>
  <mergeCells count="1">
    <mergeCell ref="A27:G27"/>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7:G28"/>
  <sheetViews>
    <sheetView topLeftCell="A4" workbookViewId="0">
      <selection activeCell="F25" sqref="F25"/>
    </sheetView>
  </sheetViews>
  <sheetFormatPr baseColWidth="10" defaultRowHeight="13.2" x14ac:dyDescent="0.25"/>
  <sheetData>
    <row r="27" spans="1:7" x14ac:dyDescent="0.25">
      <c r="A27" s="525" t="s">
        <v>633</v>
      </c>
      <c r="B27" s="525"/>
      <c r="C27" s="525"/>
      <c r="D27" s="525"/>
      <c r="E27" s="525"/>
      <c r="F27" s="525"/>
      <c r="G27" s="525"/>
    </row>
    <row r="28" spans="1:7" x14ac:dyDescent="0.25">
      <c r="A28" s="525" t="s">
        <v>634</v>
      </c>
      <c r="B28" s="525"/>
      <c r="C28" s="525"/>
      <c r="D28" s="525"/>
      <c r="E28" s="525"/>
      <c r="F28" s="525"/>
      <c r="G28" s="525"/>
    </row>
  </sheetData>
  <mergeCells count="2">
    <mergeCell ref="A27:G27"/>
    <mergeCell ref="A28:G28"/>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9"/>
  <sheetViews>
    <sheetView showGridLines="0" topLeftCell="A70" workbookViewId="0">
      <selection activeCell="A33" sqref="A33:C33"/>
    </sheetView>
  </sheetViews>
  <sheetFormatPr baseColWidth="10" defaultRowHeight="10.199999999999999" x14ac:dyDescent="0.25"/>
  <cols>
    <col min="1" max="1" width="5.77734375" style="45" customWidth="1"/>
    <col min="2" max="2" width="35.33203125" style="46" bestFit="1" customWidth="1"/>
    <col min="3" max="4" width="13.33203125" style="45" bestFit="1" customWidth="1"/>
    <col min="5" max="6" width="14.6640625" style="45" bestFit="1" customWidth="1"/>
    <col min="7" max="7" width="9.5546875" style="45" bestFit="1" customWidth="1"/>
    <col min="8" max="16384" width="11.5546875" style="45"/>
  </cols>
  <sheetData>
    <row r="1" spans="1:6" ht="15" customHeight="1" thickTop="1" x14ac:dyDescent="0.25">
      <c r="A1" s="622" t="s">
        <v>11</v>
      </c>
      <c r="B1" s="623"/>
      <c r="C1" s="623"/>
      <c r="D1" s="623"/>
      <c r="E1" s="623"/>
      <c r="F1" s="366" t="s">
        <v>10</v>
      </c>
    </row>
    <row r="2" spans="1:6" ht="15" customHeight="1" x14ac:dyDescent="0.25">
      <c r="A2" s="624" t="s">
        <v>71</v>
      </c>
      <c r="B2" s="625"/>
      <c r="C2" s="625"/>
      <c r="D2" s="625"/>
      <c r="E2" s="625"/>
      <c r="F2" s="367"/>
    </row>
    <row r="3" spans="1:6" ht="15" customHeight="1" thickBot="1" x14ac:dyDescent="0.3">
      <c r="A3" s="626" t="s">
        <v>205</v>
      </c>
      <c r="B3" s="627"/>
      <c r="C3" s="627"/>
      <c r="D3" s="627"/>
      <c r="E3" s="627"/>
      <c r="F3" s="363" t="s">
        <v>204</v>
      </c>
    </row>
    <row r="4" spans="1:6" ht="12" customHeight="1" thickTop="1" x14ac:dyDescent="0.25">
      <c r="A4" s="628" t="s">
        <v>203</v>
      </c>
      <c r="B4" s="629"/>
      <c r="C4" s="629"/>
      <c r="D4" s="629"/>
      <c r="E4" s="629"/>
      <c r="F4" s="629"/>
    </row>
    <row r="5" spans="1:6" ht="10.8" thickBot="1" x14ac:dyDescent="0.3"/>
    <row r="6" spans="1:6" ht="21.6" thickTop="1" thickBot="1" x14ac:dyDescent="0.3">
      <c r="A6" s="96" t="s">
        <v>162</v>
      </c>
      <c r="B6" s="95" t="s">
        <v>161</v>
      </c>
      <c r="C6" s="95" t="s">
        <v>160</v>
      </c>
      <c r="D6" s="95" t="s">
        <v>22</v>
      </c>
      <c r="E6" s="95" t="s">
        <v>159</v>
      </c>
      <c r="F6" s="94" t="s">
        <v>61</v>
      </c>
    </row>
    <row r="7" spans="1:6" ht="13.8" thickTop="1" x14ac:dyDescent="0.25">
      <c r="A7" s="601" t="s">
        <v>202</v>
      </c>
      <c r="B7" s="602"/>
      <c r="C7" s="111">
        <v>0</v>
      </c>
      <c r="D7" s="111">
        <v>0</v>
      </c>
      <c r="E7" s="111">
        <v>0</v>
      </c>
      <c r="F7" s="137">
        <v>0</v>
      </c>
    </row>
    <row r="8" spans="1:6" ht="13.2" x14ac:dyDescent="0.25">
      <c r="A8" s="601" t="s">
        <v>201</v>
      </c>
      <c r="B8" s="602"/>
      <c r="C8" s="111">
        <v>0</v>
      </c>
      <c r="D8" s="111">
        <v>0</v>
      </c>
      <c r="E8" s="111">
        <v>0</v>
      </c>
      <c r="F8" s="137">
        <v>0</v>
      </c>
    </row>
    <row r="9" spans="1:6" x14ac:dyDescent="0.25">
      <c r="A9" s="113" t="s">
        <v>95</v>
      </c>
      <c r="B9" s="76" t="s">
        <v>200</v>
      </c>
      <c r="C9" s="111"/>
      <c r="D9" s="111"/>
      <c r="E9" s="111"/>
      <c r="F9" s="137"/>
    </row>
    <row r="10" spans="1:6" ht="13.2" x14ac:dyDescent="0.25">
      <c r="A10" s="601" t="s">
        <v>199</v>
      </c>
      <c r="B10" s="602"/>
      <c r="C10" s="111">
        <v>0</v>
      </c>
      <c r="D10" s="111">
        <v>0</v>
      </c>
      <c r="E10" s="111">
        <v>0</v>
      </c>
      <c r="F10" s="137">
        <v>0</v>
      </c>
    </row>
    <row r="11" spans="1:6" x14ac:dyDescent="0.25">
      <c r="A11" s="113" t="s">
        <v>91</v>
      </c>
      <c r="B11" s="76" t="s">
        <v>90</v>
      </c>
      <c r="C11" s="111">
        <v>0</v>
      </c>
      <c r="D11" s="111">
        <v>0</v>
      </c>
      <c r="E11" s="111">
        <v>0</v>
      </c>
      <c r="F11" s="137">
        <v>0</v>
      </c>
    </row>
    <row r="12" spans="1:6" ht="20.399999999999999" x14ac:dyDescent="0.25">
      <c r="A12" s="113" t="s">
        <v>198</v>
      </c>
      <c r="B12" s="76" t="s">
        <v>197</v>
      </c>
      <c r="C12" s="111"/>
      <c r="D12" s="111"/>
      <c r="E12" s="111"/>
      <c r="F12" s="137"/>
    </row>
    <row r="13" spans="1:6" x14ac:dyDescent="0.25">
      <c r="A13" s="113" t="s">
        <v>196</v>
      </c>
      <c r="B13" s="76" t="s">
        <v>195</v>
      </c>
      <c r="C13" s="111"/>
      <c r="D13" s="111"/>
      <c r="E13" s="111"/>
      <c r="F13" s="137"/>
    </row>
    <row r="14" spans="1:6" x14ac:dyDescent="0.25">
      <c r="A14" s="136" t="s">
        <v>109</v>
      </c>
      <c r="B14" s="76" t="s">
        <v>108</v>
      </c>
      <c r="C14" s="111">
        <v>0</v>
      </c>
      <c r="D14" s="112">
        <v>0</v>
      </c>
      <c r="E14" s="112">
        <v>0</v>
      </c>
      <c r="F14" s="110">
        <v>0</v>
      </c>
    </row>
    <row r="15" spans="1:6" ht="13.2" x14ac:dyDescent="0.25">
      <c r="A15" s="599" t="s">
        <v>194</v>
      </c>
      <c r="B15" s="600"/>
      <c r="C15" s="134">
        <v>0</v>
      </c>
      <c r="D15" s="134">
        <v>0</v>
      </c>
      <c r="E15" s="133">
        <v>0</v>
      </c>
      <c r="F15" s="132">
        <v>0</v>
      </c>
    </row>
    <row r="16" spans="1:6" x14ac:dyDescent="0.25">
      <c r="A16" s="135"/>
      <c r="B16" s="74" t="s">
        <v>193</v>
      </c>
      <c r="C16" s="134"/>
      <c r="D16" s="134"/>
      <c r="E16" s="133"/>
      <c r="F16" s="132"/>
    </row>
    <row r="17" spans="1:7" x14ac:dyDescent="0.25">
      <c r="A17" s="135"/>
      <c r="B17" s="74" t="s">
        <v>192</v>
      </c>
      <c r="C17" s="134"/>
      <c r="D17" s="134"/>
      <c r="E17" s="133"/>
      <c r="F17" s="132"/>
    </row>
    <row r="18" spans="1:7" x14ac:dyDescent="0.25">
      <c r="A18" s="135"/>
      <c r="B18" s="74" t="s">
        <v>191</v>
      </c>
      <c r="C18" s="134"/>
      <c r="D18" s="134"/>
      <c r="E18" s="133"/>
      <c r="F18" s="132"/>
    </row>
    <row r="19" spans="1:7" x14ac:dyDescent="0.25">
      <c r="A19" s="135"/>
      <c r="B19" s="74" t="s">
        <v>190</v>
      </c>
      <c r="C19" s="134"/>
      <c r="D19" s="134"/>
      <c r="E19" s="133"/>
      <c r="F19" s="132"/>
    </row>
    <row r="20" spans="1:7" ht="10.8" thickBot="1" x14ac:dyDescent="0.3">
      <c r="A20" s="131"/>
      <c r="B20" s="130" t="s">
        <v>189</v>
      </c>
      <c r="C20" s="129"/>
      <c r="D20" s="129"/>
      <c r="E20" s="128"/>
      <c r="F20" s="127"/>
    </row>
    <row r="21" spans="1:7" ht="10.8" thickTop="1" x14ac:dyDescent="0.25"/>
    <row r="22" spans="1:7" ht="9" customHeight="1" x14ac:dyDescent="0.25">
      <c r="A22" s="609" t="s">
        <v>168</v>
      </c>
      <c r="B22" s="610"/>
      <c r="C22" s="610"/>
      <c r="D22" s="610"/>
      <c r="E22" s="610"/>
      <c r="F22" s="610"/>
    </row>
    <row r="24" spans="1:7" ht="13.8" thickBot="1" x14ac:dyDescent="0.3">
      <c r="A24" s="611" t="s">
        <v>188</v>
      </c>
      <c r="B24" s="612"/>
      <c r="C24" s="612"/>
      <c r="D24" s="612"/>
      <c r="E24" s="612"/>
      <c r="F24" s="612"/>
    </row>
    <row r="25" spans="1:7" ht="21" thickTop="1" x14ac:dyDescent="0.25">
      <c r="A25" s="126" t="s">
        <v>162</v>
      </c>
      <c r="B25" s="125" t="s">
        <v>161</v>
      </c>
      <c r="C25" s="125" t="s">
        <v>160</v>
      </c>
      <c r="D25" s="125" t="s">
        <v>22</v>
      </c>
      <c r="E25" s="125" t="s">
        <v>159</v>
      </c>
      <c r="F25" s="44" t="s">
        <v>61</v>
      </c>
    </row>
    <row r="26" spans="1:7" ht="20.399999999999999" x14ac:dyDescent="0.25">
      <c r="A26" s="124" t="s">
        <v>158</v>
      </c>
      <c r="B26" s="79" t="s">
        <v>157</v>
      </c>
      <c r="C26" s="115"/>
      <c r="D26" s="115"/>
      <c r="E26" s="115"/>
      <c r="F26" s="114"/>
    </row>
    <row r="27" spans="1:7" x14ac:dyDescent="0.25">
      <c r="A27" s="124" t="s">
        <v>156</v>
      </c>
      <c r="B27" s="79" t="s">
        <v>155</v>
      </c>
      <c r="C27" s="115"/>
      <c r="D27" s="115"/>
      <c r="E27" s="115"/>
      <c r="F27" s="114"/>
    </row>
    <row r="28" spans="1:7" ht="13.8" thickBot="1" x14ac:dyDescent="0.3">
      <c r="A28" s="613" t="s">
        <v>154</v>
      </c>
      <c r="B28" s="614"/>
      <c r="C28" s="123">
        <f>C27+C26</f>
        <v>0</v>
      </c>
      <c r="D28" s="123">
        <f>D27+D26</f>
        <v>0</v>
      </c>
      <c r="E28" s="123">
        <f>E27+E26</f>
        <v>0</v>
      </c>
      <c r="F28" s="122">
        <f>F27+F26</f>
        <v>0</v>
      </c>
    </row>
    <row r="29" spans="1:7" ht="11.4" thickTop="1" thickBot="1" x14ac:dyDescent="0.3"/>
    <row r="30" spans="1:7" ht="15" customHeight="1" thickTop="1" thickBot="1" x14ac:dyDescent="0.3">
      <c r="A30" s="615" t="s">
        <v>187</v>
      </c>
      <c r="B30" s="616"/>
      <c r="C30" s="616"/>
      <c r="D30" s="616"/>
      <c r="E30" s="616"/>
      <c r="F30" s="616"/>
      <c r="G30" s="616"/>
    </row>
    <row r="31" spans="1:7" ht="21.6" thickTop="1" thickBot="1" x14ac:dyDescent="0.3">
      <c r="A31" s="96" t="s">
        <v>186</v>
      </c>
      <c r="B31" s="95" t="s">
        <v>185</v>
      </c>
      <c r="C31" s="95"/>
      <c r="D31" s="95" t="s">
        <v>160</v>
      </c>
      <c r="E31" s="95" t="s">
        <v>22</v>
      </c>
      <c r="F31" s="95" t="s">
        <v>159</v>
      </c>
      <c r="G31" s="94" t="s">
        <v>61</v>
      </c>
    </row>
    <row r="32" spans="1:7" ht="13.8" thickTop="1" x14ac:dyDescent="0.25">
      <c r="A32" s="601" t="s">
        <v>184</v>
      </c>
      <c r="B32" s="602"/>
      <c r="C32" s="602"/>
      <c r="D32" s="120">
        <v>2263346.41</v>
      </c>
      <c r="E32" s="120">
        <v>195479.03</v>
      </c>
      <c r="F32" s="120">
        <v>0</v>
      </c>
      <c r="G32" s="119">
        <v>2067867.38</v>
      </c>
    </row>
    <row r="33" spans="1:7" ht="13.2" x14ac:dyDescent="0.25">
      <c r="A33" s="607" t="s">
        <v>183</v>
      </c>
      <c r="B33" s="608"/>
      <c r="C33" s="608"/>
      <c r="D33" s="115">
        <v>200000</v>
      </c>
      <c r="E33" s="115">
        <v>195479.03</v>
      </c>
      <c r="F33" s="115">
        <v>0</v>
      </c>
      <c r="G33" s="114">
        <v>4520.97</v>
      </c>
    </row>
    <row r="34" spans="1:7" ht="13.2" x14ac:dyDescent="0.25">
      <c r="A34" s="118" t="s">
        <v>182</v>
      </c>
      <c r="B34" s="605" t="s">
        <v>181</v>
      </c>
      <c r="C34" s="606"/>
      <c r="D34" s="117">
        <v>200000</v>
      </c>
      <c r="E34" s="117">
        <v>195479.03</v>
      </c>
      <c r="F34" s="117">
        <v>0</v>
      </c>
      <c r="G34" s="116">
        <v>4520.97</v>
      </c>
    </row>
    <row r="35" spans="1:7" ht="13.2" x14ac:dyDescent="0.25">
      <c r="A35" s="607" t="s">
        <v>180</v>
      </c>
      <c r="B35" s="608"/>
      <c r="C35" s="608"/>
      <c r="D35" s="115">
        <v>0</v>
      </c>
      <c r="E35" s="115">
        <v>0</v>
      </c>
      <c r="F35" s="115">
        <v>0</v>
      </c>
      <c r="G35" s="114">
        <v>0</v>
      </c>
    </row>
    <row r="36" spans="1:7" ht="13.2" x14ac:dyDescent="0.25">
      <c r="A36" s="113" t="s">
        <v>179</v>
      </c>
      <c r="B36" s="621" t="s">
        <v>178</v>
      </c>
      <c r="C36" s="602"/>
      <c r="D36" s="111">
        <v>0</v>
      </c>
      <c r="E36" s="112">
        <v>0</v>
      </c>
      <c r="F36" s="111">
        <v>0</v>
      </c>
      <c r="G36" s="110">
        <v>0</v>
      </c>
    </row>
    <row r="37" spans="1:7" ht="13.2" x14ac:dyDescent="0.25">
      <c r="A37" s="619" t="s">
        <v>177</v>
      </c>
      <c r="B37" s="620"/>
      <c r="C37" s="620"/>
      <c r="D37" s="109"/>
      <c r="E37" s="109"/>
      <c r="F37" s="108"/>
      <c r="G37" s="107"/>
    </row>
    <row r="38" spans="1:7" ht="24" customHeight="1" thickBot="1" x14ac:dyDescent="0.3">
      <c r="A38" s="106" t="s">
        <v>80</v>
      </c>
      <c r="B38" s="617" t="s">
        <v>176</v>
      </c>
      <c r="C38" s="618"/>
      <c r="D38" s="105">
        <v>2063346.41</v>
      </c>
      <c r="E38" s="104">
        <v>0</v>
      </c>
      <c r="F38" s="104">
        <v>0</v>
      </c>
      <c r="G38" s="103">
        <v>2063346.41</v>
      </c>
    </row>
    <row r="39" spans="1:7" ht="11.4" thickTop="1" thickBot="1" x14ac:dyDescent="0.3">
      <c r="B39" s="45"/>
    </row>
    <row r="40" spans="1:7" ht="13.8" thickTop="1" x14ac:dyDescent="0.25">
      <c r="A40" s="603"/>
      <c r="B40" s="604"/>
      <c r="C40" s="604"/>
      <c r="D40" s="102" t="s">
        <v>175</v>
      </c>
    </row>
    <row r="41" spans="1:7" ht="13.2" x14ac:dyDescent="0.25">
      <c r="A41" s="639" t="s">
        <v>174</v>
      </c>
      <c r="B41" s="640"/>
      <c r="C41" s="640"/>
      <c r="D41" s="101">
        <v>0</v>
      </c>
    </row>
    <row r="42" spans="1:7" ht="13.2" x14ac:dyDescent="0.25">
      <c r="A42" s="639" t="s">
        <v>173</v>
      </c>
      <c r="B42" s="640"/>
      <c r="C42" s="640"/>
      <c r="D42" s="101">
        <v>195479.03</v>
      </c>
    </row>
    <row r="43" spans="1:7" ht="13.2" x14ac:dyDescent="0.25">
      <c r="A43" s="639" t="s">
        <v>172</v>
      </c>
      <c r="B43" s="640"/>
      <c r="C43" s="640"/>
      <c r="D43" s="100">
        <f>D42-D41</f>
        <v>195479.03</v>
      </c>
    </row>
    <row r="44" spans="1:7" ht="13.2" x14ac:dyDescent="0.25">
      <c r="A44" s="641" t="s">
        <v>171</v>
      </c>
      <c r="B44" s="642"/>
      <c r="C44" s="642"/>
      <c r="D44" s="99"/>
    </row>
    <row r="45" spans="1:7" ht="13.2" x14ac:dyDescent="0.25">
      <c r="A45" s="643" t="s">
        <v>170</v>
      </c>
      <c r="B45" s="644"/>
      <c r="C45" s="644"/>
      <c r="D45" s="98">
        <v>195479.03</v>
      </c>
    </row>
    <row r="46" spans="1:7" ht="13.8" thickBot="1" x14ac:dyDescent="0.3">
      <c r="A46" s="645" t="s">
        <v>169</v>
      </c>
      <c r="B46" s="646"/>
      <c r="C46" s="646"/>
      <c r="D46" s="97">
        <v>195479.03</v>
      </c>
    </row>
    <row r="47" spans="1:7" ht="10.8" thickTop="1" x14ac:dyDescent="0.25">
      <c r="B47" s="45"/>
    </row>
    <row r="48" spans="1:7" x14ac:dyDescent="0.25">
      <c r="A48" s="609" t="s">
        <v>168</v>
      </c>
      <c r="B48" s="610"/>
      <c r="C48" s="610"/>
      <c r="D48" s="610"/>
      <c r="E48" s="610"/>
      <c r="F48" s="610"/>
      <c r="G48" s="610"/>
    </row>
    <row r="49" spans="1:7" x14ac:dyDescent="0.25">
      <c r="A49" s="609" t="s">
        <v>167</v>
      </c>
      <c r="B49" s="610"/>
      <c r="C49" s="610"/>
      <c r="D49" s="610"/>
      <c r="E49" s="610"/>
      <c r="F49" s="610"/>
      <c r="G49" s="610"/>
    </row>
    <row r="50" spans="1:7" x14ac:dyDescent="0.25">
      <c r="A50" s="609" t="s">
        <v>166</v>
      </c>
      <c r="B50" s="610"/>
      <c r="C50" s="610"/>
      <c r="D50" s="610"/>
      <c r="E50" s="610"/>
      <c r="F50" s="610"/>
      <c r="G50" s="610"/>
    </row>
    <row r="51" spans="1:7" x14ac:dyDescent="0.25">
      <c r="A51" s="609" t="s">
        <v>165</v>
      </c>
      <c r="B51" s="610"/>
      <c r="C51" s="610"/>
      <c r="D51" s="610"/>
      <c r="E51" s="610"/>
      <c r="F51" s="610"/>
      <c r="G51" s="610"/>
    </row>
    <row r="52" spans="1:7" x14ac:dyDescent="0.25">
      <c r="A52" s="609" t="s">
        <v>164</v>
      </c>
      <c r="B52" s="610"/>
      <c r="C52" s="610"/>
      <c r="D52" s="610"/>
      <c r="E52" s="610"/>
      <c r="F52" s="610"/>
      <c r="G52" s="610"/>
    </row>
    <row r="53" spans="1:7" x14ac:dyDescent="0.25">
      <c r="B53" s="45"/>
    </row>
    <row r="54" spans="1:7" ht="13.8" thickBot="1" x14ac:dyDescent="0.3">
      <c r="A54" s="611" t="s">
        <v>163</v>
      </c>
      <c r="B54" s="612"/>
      <c r="C54" s="612"/>
      <c r="D54" s="612"/>
      <c r="E54" s="612"/>
      <c r="F54" s="612"/>
      <c r="G54" s="612"/>
    </row>
    <row r="55" spans="1:7" ht="21.6" thickTop="1" thickBot="1" x14ac:dyDescent="0.3">
      <c r="A55" s="96" t="s">
        <v>162</v>
      </c>
      <c r="B55" s="633" t="s">
        <v>161</v>
      </c>
      <c r="C55" s="634"/>
      <c r="D55" s="95" t="s">
        <v>160</v>
      </c>
      <c r="E55" s="95" t="s">
        <v>22</v>
      </c>
      <c r="F55" s="95" t="s">
        <v>159</v>
      </c>
      <c r="G55" s="94" t="s">
        <v>61</v>
      </c>
    </row>
    <row r="56" spans="1:7" ht="22.95" customHeight="1" thickTop="1" x14ac:dyDescent="0.25">
      <c r="A56" s="93" t="s">
        <v>158</v>
      </c>
      <c r="B56" s="635" t="s">
        <v>157</v>
      </c>
      <c r="C56" s="636"/>
      <c r="D56" s="92"/>
      <c r="E56" s="92"/>
      <c r="F56" s="92"/>
      <c r="G56" s="91"/>
    </row>
    <row r="57" spans="1:7" ht="13.2" x14ac:dyDescent="0.25">
      <c r="A57" s="90" t="s">
        <v>156</v>
      </c>
      <c r="B57" s="637" t="s">
        <v>155</v>
      </c>
      <c r="C57" s="638"/>
      <c r="D57" s="89"/>
      <c r="E57" s="89"/>
      <c r="F57" s="89"/>
      <c r="G57" s="88"/>
    </row>
    <row r="58" spans="1:7" ht="13.8" thickBot="1" x14ac:dyDescent="0.3">
      <c r="A58" s="630" t="s">
        <v>154</v>
      </c>
      <c r="B58" s="631"/>
      <c r="C58" s="632"/>
      <c r="D58" s="87">
        <f>D57+D56</f>
        <v>0</v>
      </c>
      <c r="E58" s="87">
        <f>E57+E56</f>
        <v>0</v>
      </c>
      <c r="F58" s="87">
        <f>F57+F56</f>
        <v>0</v>
      </c>
      <c r="G58" s="86">
        <f>G57+G56</f>
        <v>0</v>
      </c>
    </row>
    <row r="59" spans="1:7" ht="10.8" thickTop="1" x14ac:dyDescent="0.25"/>
  </sheetData>
  <mergeCells count="36">
    <mergeCell ref="A48:G48"/>
    <mergeCell ref="A49:G49"/>
    <mergeCell ref="A51:G51"/>
    <mergeCell ref="A52:G52"/>
    <mergeCell ref="A41:C41"/>
    <mergeCell ref="A42:C42"/>
    <mergeCell ref="A43:C43"/>
    <mergeCell ref="A44:C44"/>
    <mergeCell ref="A45:C45"/>
    <mergeCell ref="A46:C46"/>
    <mergeCell ref="A50:G50"/>
    <mergeCell ref="A58:C58"/>
    <mergeCell ref="B55:C55"/>
    <mergeCell ref="B56:C56"/>
    <mergeCell ref="B57:C57"/>
    <mergeCell ref="A54:G54"/>
    <mergeCell ref="A7:B7"/>
    <mergeCell ref="A1:E1"/>
    <mergeCell ref="A2:E2"/>
    <mergeCell ref="A3:E3"/>
    <mergeCell ref="A4:F4"/>
    <mergeCell ref="A15:B15"/>
    <mergeCell ref="A10:B10"/>
    <mergeCell ref="A8:B8"/>
    <mergeCell ref="A40:C40"/>
    <mergeCell ref="B34:C34"/>
    <mergeCell ref="A33:C33"/>
    <mergeCell ref="A32:C32"/>
    <mergeCell ref="A22:F22"/>
    <mergeCell ref="A24:F24"/>
    <mergeCell ref="A28:B28"/>
    <mergeCell ref="A30:G30"/>
    <mergeCell ref="B38:C38"/>
    <mergeCell ref="A37:C37"/>
    <mergeCell ref="B36:C36"/>
    <mergeCell ref="A35:C35"/>
  </mergeCells>
  <printOptions horizontalCentered="1"/>
  <pageMargins left="0.39370078740157483" right="0.39370078740157483" top="0.39370078740157483" bottom="0.39370078740157483" header="0.19685039370078741" footer="0.19685039370078741"/>
  <pageSetup paperSize="9" scale="91"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zoomScaleNormal="100" workbookViewId="0">
      <selection activeCell="B19" sqref="B19"/>
    </sheetView>
  </sheetViews>
  <sheetFormatPr baseColWidth="10" defaultRowHeight="10.199999999999999" x14ac:dyDescent="0.25"/>
  <cols>
    <col min="1" max="1" width="11.5546875" style="71"/>
    <col min="2" max="2" width="50.77734375" style="46" customWidth="1"/>
    <col min="3" max="3" width="13.77734375" style="70" customWidth="1"/>
    <col min="4" max="16384" width="11.5546875" style="45"/>
  </cols>
  <sheetData>
    <row r="1" spans="1:3" ht="13.2" x14ac:dyDescent="0.25">
      <c r="A1" s="657" t="s">
        <v>148</v>
      </c>
      <c r="B1" s="658"/>
      <c r="C1" s="368" t="s">
        <v>10</v>
      </c>
    </row>
    <row r="2" spans="1:3" ht="13.2" x14ac:dyDescent="0.25">
      <c r="A2" s="657" t="s">
        <v>71</v>
      </c>
      <c r="B2" s="658"/>
      <c r="C2" s="368"/>
    </row>
    <row r="3" spans="1:3" ht="25.95" customHeight="1" x14ac:dyDescent="0.25">
      <c r="A3" s="659" t="s">
        <v>153</v>
      </c>
      <c r="B3" s="660"/>
      <c r="C3" s="369" t="s">
        <v>152</v>
      </c>
    </row>
    <row r="4" spans="1:3" x14ac:dyDescent="0.25">
      <c r="A4" s="85"/>
      <c r="B4" s="84"/>
      <c r="C4" s="83"/>
    </row>
    <row r="5" spans="1:3" ht="13.2" x14ac:dyDescent="0.25">
      <c r="A5" s="611" t="s">
        <v>123</v>
      </c>
      <c r="B5" s="612"/>
      <c r="C5" s="612"/>
    </row>
    <row r="6" spans="1:3" ht="13.2" x14ac:dyDescent="0.25">
      <c r="A6" s="611" t="s">
        <v>117</v>
      </c>
      <c r="B6" s="612"/>
      <c r="C6" s="612"/>
    </row>
    <row r="7" spans="1:3" ht="13.2" x14ac:dyDescent="0.25">
      <c r="A7" s="611" t="s">
        <v>151</v>
      </c>
      <c r="B7" s="612"/>
      <c r="C7" s="612"/>
    </row>
    <row r="8" spans="1:3" ht="13.2" x14ac:dyDescent="0.25">
      <c r="A8" s="647" t="s">
        <v>115</v>
      </c>
      <c r="B8" s="648"/>
      <c r="C8" s="649"/>
    </row>
    <row r="9" spans="1:3" x14ac:dyDescent="0.25">
      <c r="A9" s="82" t="s">
        <v>100</v>
      </c>
      <c r="B9" s="68" t="s">
        <v>99</v>
      </c>
      <c r="C9" s="81" t="s">
        <v>98</v>
      </c>
    </row>
    <row r="10" spans="1:3" x14ac:dyDescent="0.25">
      <c r="A10" s="80" t="s">
        <v>145</v>
      </c>
      <c r="B10" s="79" t="s">
        <v>144</v>
      </c>
      <c r="C10" s="78">
        <v>0</v>
      </c>
    </row>
    <row r="11" spans="1:3" x14ac:dyDescent="0.25">
      <c r="A11" s="77" t="s">
        <v>143</v>
      </c>
      <c r="B11" s="76" t="s">
        <v>142</v>
      </c>
      <c r="C11" s="72">
        <v>0</v>
      </c>
    </row>
    <row r="12" spans="1:3" ht="13.2" x14ac:dyDescent="0.25">
      <c r="A12" s="652" t="s">
        <v>106</v>
      </c>
      <c r="B12" s="653"/>
      <c r="C12" s="72">
        <v>0</v>
      </c>
    </row>
    <row r="13" spans="1:3" x14ac:dyDescent="0.25">
      <c r="A13" s="75" t="s">
        <v>133</v>
      </c>
      <c r="B13" s="74" t="s">
        <v>132</v>
      </c>
      <c r="C13" s="73">
        <v>0</v>
      </c>
    </row>
    <row r="14" spans="1:3" x14ac:dyDescent="0.25">
      <c r="A14" s="75" t="s">
        <v>131</v>
      </c>
      <c r="B14" s="74" t="s">
        <v>130</v>
      </c>
      <c r="C14" s="73">
        <v>0</v>
      </c>
    </row>
    <row r="15" spans="1:3" x14ac:dyDescent="0.25">
      <c r="A15" s="75" t="s">
        <v>141</v>
      </c>
      <c r="B15" s="74" t="s">
        <v>140</v>
      </c>
      <c r="C15" s="73">
        <v>0</v>
      </c>
    </row>
    <row r="16" spans="1:3" ht="13.2" x14ac:dyDescent="0.25">
      <c r="A16" s="650" t="s">
        <v>105</v>
      </c>
      <c r="B16" s="651"/>
      <c r="C16" s="73">
        <v>0</v>
      </c>
    </row>
    <row r="17" spans="1:3" ht="13.2" x14ac:dyDescent="0.25">
      <c r="A17" s="652" t="s">
        <v>139</v>
      </c>
      <c r="B17" s="656"/>
      <c r="C17" s="72">
        <v>0</v>
      </c>
    </row>
    <row r="18" spans="1:3" ht="13.2" x14ac:dyDescent="0.25">
      <c r="A18" s="652" t="s">
        <v>103</v>
      </c>
      <c r="B18" s="653"/>
      <c r="C18" s="72">
        <v>0</v>
      </c>
    </row>
    <row r="20" spans="1:3" ht="13.2" x14ac:dyDescent="0.25">
      <c r="A20" s="611" t="s">
        <v>150</v>
      </c>
      <c r="B20" s="612"/>
      <c r="C20" s="612"/>
    </row>
    <row r="22" spans="1:3" ht="13.2" x14ac:dyDescent="0.25">
      <c r="A22" s="654" t="s">
        <v>149</v>
      </c>
      <c r="B22" s="655"/>
      <c r="C22" s="655"/>
    </row>
    <row r="23" spans="1:3" x14ac:dyDescent="0.25">
      <c r="A23" s="82" t="s">
        <v>100</v>
      </c>
      <c r="B23" s="68" t="s">
        <v>99</v>
      </c>
      <c r="C23" s="81" t="s">
        <v>98</v>
      </c>
    </row>
    <row r="24" spans="1:3" x14ac:dyDescent="0.25">
      <c r="A24" s="80" t="s">
        <v>137</v>
      </c>
      <c r="B24" s="79" t="s">
        <v>136</v>
      </c>
      <c r="C24" s="78">
        <v>0</v>
      </c>
    </row>
    <row r="25" spans="1:3" x14ac:dyDescent="0.25">
      <c r="A25" s="77" t="s">
        <v>135</v>
      </c>
      <c r="B25" s="76" t="s">
        <v>134</v>
      </c>
      <c r="C25" s="72">
        <v>0</v>
      </c>
    </row>
    <row r="26" spans="1:3" ht="13.2" x14ac:dyDescent="0.25">
      <c r="A26" s="652" t="s">
        <v>85</v>
      </c>
      <c r="B26" s="653"/>
      <c r="C26" s="72">
        <v>0</v>
      </c>
    </row>
    <row r="27" spans="1:3" x14ac:dyDescent="0.25">
      <c r="A27" s="75" t="s">
        <v>133</v>
      </c>
      <c r="B27" s="74" t="s">
        <v>132</v>
      </c>
      <c r="C27" s="73">
        <v>0</v>
      </c>
    </row>
    <row r="28" spans="1:3" x14ac:dyDescent="0.25">
      <c r="A28" s="75" t="s">
        <v>131</v>
      </c>
      <c r="B28" s="74" t="s">
        <v>130</v>
      </c>
      <c r="C28" s="73">
        <v>0</v>
      </c>
    </row>
    <row r="29" spans="1:3" ht="13.2" x14ac:dyDescent="0.25">
      <c r="A29" s="650" t="s">
        <v>78</v>
      </c>
      <c r="B29" s="651"/>
      <c r="C29" s="73">
        <v>0</v>
      </c>
    </row>
    <row r="30" spans="1:3" ht="13.2" x14ac:dyDescent="0.25">
      <c r="A30" s="652" t="s">
        <v>129</v>
      </c>
      <c r="B30" s="656"/>
      <c r="C30" s="72">
        <v>0</v>
      </c>
    </row>
    <row r="31" spans="1:3" ht="13.2" x14ac:dyDescent="0.25">
      <c r="A31" s="652" t="s">
        <v>76</v>
      </c>
      <c r="B31" s="653"/>
      <c r="C31" s="72">
        <v>0</v>
      </c>
    </row>
    <row r="33" spans="1:3" ht="39" customHeight="1" x14ac:dyDescent="0.25">
      <c r="A33" s="539" t="s">
        <v>128</v>
      </c>
      <c r="B33" s="539"/>
      <c r="C33" s="539"/>
    </row>
    <row r="34" spans="1:3" x14ac:dyDescent="0.25">
      <c r="A34" s="539" t="s">
        <v>74</v>
      </c>
      <c r="B34" s="539"/>
      <c r="C34" s="539"/>
    </row>
    <row r="35" spans="1:3" x14ac:dyDescent="0.25">
      <c r="A35" s="539" t="s">
        <v>73</v>
      </c>
      <c r="B35" s="539"/>
      <c r="C35" s="539"/>
    </row>
    <row r="36" spans="1:3" x14ac:dyDescent="0.25">
      <c r="A36" s="539" t="s">
        <v>127</v>
      </c>
      <c r="B36" s="539"/>
      <c r="C36" s="539"/>
    </row>
    <row r="37" spans="1:3" ht="19.95" customHeight="1" x14ac:dyDescent="0.25">
      <c r="A37" s="539" t="s">
        <v>126</v>
      </c>
      <c r="B37" s="539"/>
      <c r="C37" s="539"/>
    </row>
    <row r="38" spans="1:3" x14ac:dyDescent="0.25">
      <c r="A38" s="539"/>
      <c r="B38" s="539"/>
      <c r="C38" s="539"/>
    </row>
  </sheetData>
  <mergeCells count="23">
    <mergeCell ref="A7:C7"/>
    <mergeCell ref="A31:B31"/>
    <mergeCell ref="A30:B30"/>
    <mergeCell ref="A29:B29"/>
    <mergeCell ref="A26:B26"/>
    <mergeCell ref="A18:B18"/>
    <mergeCell ref="A1:B1"/>
    <mergeCell ref="A2:B2"/>
    <mergeCell ref="A3:B3"/>
    <mergeCell ref="A5:C5"/>
    <mergeCell ref="A6:C6"/>
    <mergeCell ref="A38:C38"/>
    <mergeCell ref="A8:C8"/>
    <mergeCell ref="A33:C33"/>
    <mergeCell ref="A34:C34"/>
    <mergeCell ref="A35:C35"/>
    <mergeCell ref="A36:C36"/>
    <mergeCell ref="A37:C37"/>
    <mergeCell ref="A16:B16"/>
    <mergeCell ref="A12:B12"/>
    <mergeCell ref="A22:C22"/>
    <mergeCell ref="A17:B17"/>
    <mergeCell ref="A20:C20"/>
  </mergeCells>
  <printOptions horizontalCentered="1"/>
  <pageMargins left="0.39370078740157477" right="0.39370078740157477" top="0.39370078740157477" bottom="0.39370078740157477" header="0.19685039370078738" footer="0.19685039370078738"/>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zoomScaleNormal="100" workbookViewId="0">
      <selection activeCell="B26" sqref="B26"/>
    </sheetView>
  </sheetViews>
  <sheetFormatPr baseColWidth="10" defaultRowHeight="10.199999999999999" x14ac:dyDescent="0.25"/>
  <cols>
    <col min="1" max="1" width="11.5546875" style="71"/>
    <col min="2" max="2" width="50.77734375" style="46" customWidth="1"/>
    <col min="3" max="3" width="13.77734375" style="70" customWidth="1"/>
    <col min="4" max="16384" width="11.5546875" style="45"/>
  </cols>
  <sheetData>
    <row r="1" spans="1:3" ht="13.2" x14ac:dyDescent="0.25">
      <c r="A1" s="657" t="s">
        <v>148</v>
      </c>
      <c r="B1" s="658"/>
      <c r="C1" s="368" t="s">
        <v>10</v>
      </c>
    </row>
    <row r="2" spans="1:3" ht="13.2" x14ac:dyDescent="0.25">
      <c r="A2" s="657" t="s">
        <v>71</v>
      </c>
      <c r="B2" s="658"/>
      <c r="C2" s="368"/>
    </row>
    <row r="3" spans="1:3" ht="25.95" customHeight="1" x14ac:dyDescent="0.25">
      <c r="A3" s="659" t="s">
        <v>147</v>
      </c>
      <c r="B3" s="660"/>
      <c r="C3" s="369" t="s">
        <v>146</v>
      </c>
    </row>
    <row r="4" spans="1:3" x14ac:dyDescent="0.25">
      <c r="A4" s="85"/>
      <c r="B4" s="84"/>
      <c r="C4" s="83"/>
    </row>
    <row r="5" spans="1:3" ht="13.2" x14ac:dyDescent="0.25">
      <c r="A5" s="611" t="s">
        <v>118</v>
      </c>
      <c r="B5" s="612"/>
      <c r="C5" s="612"/>
    </row>
    <row r="6" spans="1:3" ht="13.2" x14ac:dyDescent="0.25">
      <c r="A6" s="611" t="s">
        <v>117</v>
      </c>
      <c r="B6" s="612"/>
      <c r="C6" s="612"/>
    </row>
    <row r="7" spans="1:3" ht="13.2" x14ac:dyDescent="0.25">
      <c r="A7" s="611" t="s">
        <v>115</v>
      </c>
      <c r="B7" s="612"/>
      <c r="C7" s="612"/>
    </row>
    <row r="8" spans="1:3" ht="13.2" x14ac:dyDescent="0.25">
      <c r="A8" s="647" t="s">
        <v>100</v>
      </c>
      <c r="B8" s="648"/>
      <c r="C8" s="649"/>
    </row>
    <row r="9" spans="1:3" x14ac:dyDescent="0.25">
      <c r="A9" s="82" t="s">
        <v>145</v>
      </c>
      <c r="B9" s="68" t="s">
        <v>144</v>
      </c>
      <c r="C9" s="81">
        <v>0</v>
      </c>
    </row>
    <row r="10" spans="1:3" x14ac:dyDescent="0.25">
      <c r="A10" s="80" t="s">
        <v>143</v>
      </c>
      <c r="B10" s="79" t="s">
        <v>142</v>
      </c>
      <c r="C10" s="78">
        <v>0</v>
      </c>
    </row>
    <row r="11" spans="1:3" ht="13.2" x14ac:dyDescent="0.25">
      <c r="A11" s="652" t="s">
        <v>106</v>
      </c>
      <c r="B11" s="653"/>
      <c r="C11" s="72">
        <v>0</v>
      </c>
    </row>
    <row r="12" spans="1:3" x14ac:dyDescent="0.25">
      <c r="A12" s="75" t="s">
        <v>133</v>
      </c>
      <c r="B12" s="74" t="s">
        <v>132</v>
      </c>
      <c r="C12" s="73">
        <v>0</v>
      </c>
    </row>
    <row r="13" spans="1:3" x14ac:dyDescent="0.25">
      <c r="A13" s="75" t="s">
        <v>131</v>
      </c>
      <c r="B13" s="74" t="s">
        <v>130</v>
      </c>
      <c r="C13" s="73">
        <v>0</v>
      </c>
    </row>
    <row r="14" spans="1:3" x14ac:dyDescent="0.25">
      <c r="A14" s="75" t="s">
        <v>141</v>
      </c>
      <c r="B14" s="74" t="s">
        <v>140</v>
      </c>
      <c r="C14" s="73">
        <v>0</v>
      </c>
    </row>
    <row r="15" spans="1:3" ht="13.2" x14ac:dyDescent="0.25">
      <c r="A15" s="650" t="s">
        <v>105</v>
      </c>
      <c r="B15" s="651"/>
      <c r="C15" s="73">
        <v>0</v>
      </c>
    </row>
    <row r="16" spans="1:3" ht="13.2" x14ac:dyDescent="0.25">
      <c r="A16" s="652" t="s">
        <v>139</v>
      </c>
      <c r="B16" s="656"/>
      <c r="C16" s="72">
        <v>0</v>
      </c>
    </row>
    <row r="17" spans="1:3" ht="13.2" x14ac:dyDescent="0.25">
      <c r="A17" s="652" t="s">
        <v>103</v>
      </c>
      <c r="B17" s="653"/>
      <c r="C17" s="72">
        <v>0</v>
      </c>
    </row>
    <row r="19" spans="1:3" ht="13.2" x14ac:dyDescent="0.25">
      <c r="A19" s="611" t="s">
        <v>138</v>
      </c>
      <c r="B19" s="612"/>
      <c r="C19" s="612"/>
    </row>
    <row r="21" spans="1:3" ht="13.2" x14ac:dyDescent="0.25">
      <c r="A21" s="654" t="s">
        <v>101</v>
      </c>
      <c r="B21" s="655"/>
      <c r="C21" s="655"/>
    </row>
    <row r="22" spans="1:3" x14ac:dyDescent="0.25">
      <c r="A22" s="82" t="s">
        <v>100</v>
      </c>
      <c r="B22" s="68" t="s">
        <v>99</v>
      </c>
      <c r="C22" s="81" t="s">
        <v>98</v>
      </c>
    </row>
    <row r="23" spans="1:3" x14ac:dyDescent="0.25">
      <c r="A23" s="80" t="s">
        <v>137</v>
      </c>
      <c r="B23" s="79" t="s">
        <v>136</v>
      </c>
      <c r="C23" s="78">
        <v>0</v>
      </c>
    </row>
    <row r="24" spans="1:3" x14ac:dyDescent="0.25">
      <c r="A24" s="77" t="s">
        <v>135</v>
      </c>
      <c r="B24" s="76" t="s">
        <v>134</v>
      </c>
      <c r="C24" s="72">
        <v>0</v>
      </c>
    </row>
    <row r="25" spans="1:3" ht="13.2" x14ac:dyDescent="0.25">
      <c r="A25" s="652" t="s">
        <v>85</v>
      </c>
      <c r="B25" s="653"/>
      <c r="C25" s="72">
        <v>0</v>
      </c>
    </row>
    <row r="26" spans="1:3" x14ac:dyDescent="0.25">
      <c r="A26" s="75" t="s">
        <v>133</v>
      </c>
      <c r="B26" s="74" t="s">
        <v>132</v>
      </c>
      <c r="C26" s="73">
        <v>0</v>
      </c>
    </row>
    <row r="27" spans="1:3" x14ac:dyDescent="0.25">
      <c r="A27" s="75" t="s">
        <v>131</v>
      </c>
      <c r="B27" s="74" t="s">
        <v>130</v>
      </c>
      <c r="C27" s="73">
        <v>0</v>
      </c>
    </row>
    <row r="28" spans="1:3" ht="13.2" x14ac:dyDescent="0.25">
      <c r="A28" s="650" t="s">
        <v>78</v>
      </c>
      <c r="B28" s="651"/>
      <c r="C28" s="73">
        <v>0</v>
      </c>
    </row>
    <row r="29" spans="1:3" ht="13.2" x14ac:dyDescent="0.25">
      <c r="A29" s="652" t="s">
        <v>129</v>
      </c>
      <c r="B29" s="656"/>
      <c r="C29" s="72">
        <v>0</v>
      </c>
    </row>
    <row r="30" spans="1:3" ht="13.2" x14ac:dyDescent="0.25">
      <c r="A30" s="652" t="s">
        <v>76</v>
      </c>
      <c r="B30" s="653"/>
      <c r="C30" s="72">
        <v>0</v>
      </c>
    </row>
    <row r="32" spans="1:3" ht="39" customHeight="1" x14ac:dyDescent="0.25">
      <c r="A32" s="539" t="s">
        <v>128</v>
      </c>
      <c r="B32" s="539"/>
      <c r="C32" s="539"/>
    </row>
    <row r="33" spans="1:3" x14ac:dyDescent="0.25">
      <c r="A33" s="539" t="s">
        <v>74</v>
      </c>
      <c r="B33" s="539"/>
      <c r="C33" s="539"/>
    </row>
    <row r="34" spans="1:3" x14ac:dyDescent="0.25">
      <c r="A34" s="539" t="s">
        <v>73</v>
      </c>
      <c r="B34" s="539"/>
      <c r="C34" s="539"/>
    </row>
    <row r="35" spans="1:3" x14ac:dyDescent="0.25">
      <c r="A35" s="539" t="s">
        <v>127</v>
      </c>
      <c r="B35" s="539"/>
      <c r="C35" s="539"/>
    </row>
    <row r="36" spans="1:3" ht="19.95" customHeight="1" x14ac:dyDescent="0.25">
      <c r="A36" s="539" t="s">
        <v>126</v>
      </c>
      <c r="B36" s="539"/>
      <c r="C36" s="539"/>
    </row>
    <row r="37" spans="1:3" x14ac:dyDescent="0.25">
      <c r="A37" s="539"/>
      <c r="B37" s="539"/>
      <c r="C37" s="539"/>
    </row>
  </sheetData>
  <mergeCells count="23">
    <mergeCell ref="A7:C7"/>
    <mergeCell ref="A30:B30"/>
    <mergeCell ref="A29:B29"/>
    <mergeCell ref="A28:B28"/>
    <mergeCell ref="A25:B25"/>
    <mergeCell ref="A17:B17"/>
    <mergeCell ref="A1:B1"/>
    <mergeCell ref="A2:B2"/>
    <mergeCell ref="A3:B3"/>
    <mergeCell ref="A5:C5"/>
    <mergeCell ref="A6:C6"/>
    <mergeCell ref="A37:C37"/>
    <mergeCell ref="A8:C8"/>
    <mergeCell ref="A32:C32"/>
    <mergeCell ref="A33:C33"/>
    <mergeCell ref="A34:C34"/>
    <mergeCell ref="A35:C35"/>
    <mergeCell ref="A36:C36"/>
    <mergeCell ref="A15:B15"/>
    <mergeCell ref="A11:B11"/>
    <mergeCell ref="A21:C21"/>
    <mergeCell ref="A16:B16"/>
    <mergeCell ref="A19:C19"/>
  </mergeCells>
  <printOptions horizontalCentered="1"/>
  <pageMargins left="0.39370078740157477" right="0.39370078740157477" top="0.39370078740157477" bottom="0.39370078740157477" header="0.19685039370078738" footer="0.19685039370078738"/>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topLeftCell="A7" zoomScaleNormal="100" workbookViewId="0">
      <selection sqref="A1:C3"/>
    </sheetView>
  </sheetViews>
  <sheetFormatPr baseColWidth="10" defaultRowHeight="10.199999999999999" x14ac:dyDescent="0.25"/>
  <cols>
    <col min="1" max="1" width="11.5546875" style="71"/>
    <col min="2" max="2" width="50.77734375" style="46" customWidth="1"/>
    <col min="3" max="3" width="13.77734375" style="70" customWidth="1"/>
    <col min="4" max="16384" width="11.5546875" style="45"/>
  </cols>
  <sheetData>
    <row r="1" spans="1:3" ht="13.2" x14ac:dyDescent="0.25">
      <c r="A1" s="657" t="s">
        <v>11</v>
      </c>
      <c r="B1" s="658"/>
      <c r="C1" s="368" t="s">
        <v>10</v>
      </c>
    </row>
    <row r="2" spans="1:3" ht="13.2" x14ac:dyDescent="0.25">
      <c r="A2" s="657" t="s">
        <v>121</v>
      </c>
      <c r="B2" s="658"/>
      <c r="C2" s="368"/>
    </row>
    <row r="3" spans="1:3" ht="25.95" customHeight="1" x14ac:dyDescent="0.25">
      <c r="A3" s="659" t="s">
        <v>125</v>
      </c>
      <c r="B3" s="660"/>
      <c r="C3" s="369" t="s">
        <v>124</v>
      </c>
    </row>
    <row r="4" spans="1:3" x14ac:dyDescent="0.25">
      <c r="A4" s="85"/>
      <c r="B4" s="84"/>
      <c r="C4" s="83"/>
    </row>
    <row r="5" spans="1:3" ht="13.2" x14ac:dyDescent="0.25">
      <c r="A5" s="611" t="s">
        <v>123</v>
      </c>
      <c r="B5" s="612"/>
      <c r="C5" s="612"/>
    </row>
    <row r="6" spans="1:3" ht="13.2" x14ac:dyDescent="0.25">
      <c r="A6" s="611" t="s">
        <v>117</v>
      </c>
      <c r="B6" s="612"/>
      <c r="C6" s="612"/>
    </row>
    <row r="7" spans="1:3" ht="13.2" x14ac:dyDescent="0.25">
      <c r="A7" s="611" t="s">
        <v>116</v>
      </c>
      <c r="B7" s="612"/>
      <c r="C7" s="612"/>
    </row>
    <row r="8" spans="1:3" ht="13.2" x14ac:dyDescent="0.25">
      <c r="A8" s="647" t="s">
        <v>115</v>
      </c>
      <c r="B8" s="648"/>
      <c r="C8" s="649"/>
    </row>
    <row r="9" spans="1:3" x14ac:dyDescent="0.25">
      <c r="A9" s="82" t="s">
        <v>100</v>
      </c>
      <c r="B9" s="68" t="s">
        <v>99</v>
      </c>
      <c r="C9" s="81" t="s">
        <v>98</v>
      </c>
    </row>
    <row r="10" spans="1:3" x14ac:dyDescent="0.25">
      <c r="A10" s="80" t="s">
        <v>114</v>
      </c>
      <c r="B10" s="79" t="s">
        <v>113</v>
      </c>
      <c r="C10" s="78">
        <v>0</v>
      </c>
    </row>
    <row r="11" spans="1:3" x14ac:dyDescent="0.25">
      <c r="A11" s="77" t="s">
        <v>112</v>
      </c>
      <c r="B11" s="76" t="s">
        <v>111</v>
      </c>
      <c r="C11" s="72">
        <v>0</v>
      </c>
    </row>
    <row r="12" spans="1:3" x14ac:dyDescent="0.25">
      <c r="A12" s="77" t="s">
        <v>93</v>
      </c>
      <c r="B12" s="76" t="s">
        <v>92</v>
      </c>
      <c r="C12" s="72">
        <v>0</v>
      </c>
    </row>
    <row r="13" spans="1:3" ht="13.2" x14ac:dyDescent="0.25">
      <c r="A13" s="621" t="s">
        <v>110</v>
      </c>
      <c r="B13" s="606"/>
      <c r="C13" s="72">
        <v>0</v>
      </c>
    </row>
    <row r="14" spans="1:3" x14ac:dyDescent="0.25">
      <c r="A14" s="77" t="s">
        <v>97</v>
      </c>
      <c r="B14" s="76" t="s">
        <v>96</v>
      </c>
      <c r="C14" s="72">
        <v>0</v>
      </c>
    </row>
    <row r="15" spans="1:3" x14ac:dyDescent="0.25">
      <c r="A15" s="77" t="s">
        <v>109</v>
      </c>
      <c r="B15" s="76" t="s">
        <v>108</v>
      </c>
      <c r="C15" s="72">
        <v>0</v>
      </c>
    </row>
    <row r="16" spans="1:3" x14ac:dyDescent="0.25">
      <c r="A16" s="77" t="s">
        <v>107</v>
      </c>
      <c r="B16" s="76" t="s">
        <v>86</v>
      </c>
      <c r="C16" s="72">
        <v>0</v>
      </c>
    </row>
    <row r="17" spans="1:3" ht="13.2" x14ac:dyDescent="0.25">
      <c r="A17" s="652" t="s">
        <v>106</v>
      </c>
      <c r="B17" s="653"/>
      <c r="C17" s="72">
        <v>0</v>
      </c>
    </row>
    <row r="18" spans="1:3" x14ac:dyDescent="0.25">
      <c r="A18" s="75" t="s">
        <v>84</v>
      </c>
      <c r="B18" s="74" t="s">
        <v>83</v>
      </c>
      <c r="C18" s="73">
        <v>0</v>
      </c>
    </row>
    <row r="19" spans="1:3" x14ac:dyDescent="0.25">
      <c r="A19" s="75" t="s">
        <v>82</v>
      </c>
      <c r="B19" s="74" t="s">
        <v>81</v>
      </c>
      <c r="C19" s="73">
        <v>0</v>
      </c>
    </row>
    <row r="20" spans="1:3" ht="13.2" x14ac:dyDescent="0.25">
      <c r="A20" s="650" t="s">
        <v>105</v>
      </c>
      <c r="B20" s="651"/>
      <c r="C20" s="73">
        <v>0</v>
      </c>
    </row>
    <row r="21" spans="1:3" ht="13.2" x14ac:dyDescent="0.25">
      <c r="A21" s="652" t="s">
        <v>104</v>
      </c>
      <c r="B21" s="656"/>
      <c r="C21" s="72">
        <v>0</v>
      </c>
    </row>
    <row r="22" spans="1:3" ht="13.2" x14ac:dyDescent="0.25">
      <c r="A22" s="652" t="s">
        <v>103</v>
      </c>
      <c r="B22" s="653"/>
      <c r="C22" s="72">
        <v>0</v>
      </c>
    </row>
    <row r="24" spans="1:3" ht="13.2" x14ac:dyDescent="0.25">
      <c r="A24" s="611" t="s">
        <v>122</v>
      </c>
      <c r="B24" s="612"/>
      <c r="C24" s="612"/>
    </row>
    <row r="26" spans="1:3" ht="13.2" x14ac:dyDescent="0.25">
      <c r="A26" s="654" t="s">
        <v>101</v>
      </c>
      <c r="B26" s="655"/>
      <c r="C26" s="655"/>
    </row>
    <row r="27" spans="1:3" x14ac:dyDescent="0.25">
      <c r="A27" s="82" t="s">
        <v>100</v>
      </c>
      <c r="B27" s="68" t="s">
        <v>99</v>
      </c>
      <c r="C27" s="81" t="s">
        <v>98</v>
      </c>
    </row>
    <row r="28" spans="1:3" x14ac:dyDescent="0.25">
      <c r="A28" s="80" t="s">
        <v>97</v>
      </c>
      <c r="B28" s="79" t="s">
        <v>96</v>
      </c>
      <c r="C28" s="78">
        <v>0</v>
      </c>
    </row>
    <row r="29" spans="1:3" x14ac:dyDescent="0.25">
      <c r="A29" s="77" t="s">
        <v>95</v>
      </c>
      <c r="B29" s="76" t="s">
        <v>94</v>
      </c>
      <c r="C29" s="72">
        <v>0</v>
      </c>
    </row>
    <row r="30" spans="1:3" x14ac:dyDescent="0.25">
      <c r="A30" s="77" t="s">
        <v>93</v>
      </c>
      <c r="B30" s="76" t="s">
        <v>92</v>
      </c>
      <c r="C30" s="72">
        <v>0</v>
      </c>
    </row>
    <row r="31" spans="1:3" x14ac:dyDescent="0.25">
      <c r="A31" s="77" t="s">
        <v>91</v>
      </c>
      <c r="B31" s="76" t="s">
        <v>90</v>
      </c>
      <c r="C31" s="72">
        <v>0</v>
      </c>
    </row>
    <row r="32" spans="1:3" x14ac:dyDescent="0.25">
      <c r="A32" s="77" t="s">
        <v>89</v>
      </c>
      <c r="B32" s="76" t="s">
        <v>88</v>
      </c>
      <c r="C32" s="72">
        <v>0</v>
      </c>
    </row>
    <row r="33" spans="1:3" x14ac:dyDescent="0.25">
      <c r="A33" s="77" t="s">
        <v>87</v>
      </c>
      <c r="B33" s="76" t="s">
        <v>86</v>
      </c>
      <c r="C33" s="72">
        <v>0</v>
      </c>
    </row>
    <row r="34" spans="1:3" ht="13.2" x14ac:dyDescent="0.25">
      <c r="A34" s="652" t="s">
        <v>85</v>
      </c>
      <c r="B34" s="653"/>
      <c r="C34" s="72">
        <v>0</v>
      </c>
    </row>
    <row r="35" spans="1:3" x14ac:dyDescent="0.25">
      <c r="A35" s="75" t="s">
        <v>84</v>
      </c>
      <c r="B35" s="74" t="s">
        <v>83</v>
      </c>
      <c r="C35" s="73">
        <v>0</v>
      </c>
    </row>
    <row r="36" spans="1:3" x14ac:dyDescent="0.25">
      <c r="A36" s="75" t="s">
        <v>82</v>
      </c>
      <c r="B36" s="74" t="s">
        <v>81</v>
      </c>
      <c r="C36" s="73">
        <v>0</v>
      </c>
    </row>
    <row r="37" spans="1:3" x14ac:dyDescent="0.25">
      <c r="A37" s="75" t="s">
        <v>80</v>
      </c>
      <c r="B37" s="74" t="s">
        <v>79</v>
      </c>
      <c r="C37" s="73">
        <v>0</v>
      </c>
    </row>
    <row r="38" spans="1:3" ht="13.2" x14ac:dyDescent="0.25">
      <c r="A38" s="650" t="s">
        <v>78</v>
      </c>
      <c r="B38" s="651"/>
      <c r="C38" s="73">
        <v>0</v>
      </c>
    </row>
    <row r="39" spans="1:3" ht="13.2" x14ac:dyDescent="0.25">
      <c r="A39" s="652" t="s">
        <v>77</v>
      </c>
      <c r="B39" s="656"/>
      <c r="C39" s="72">
        <v>0</v>
      </c>
    </row>
    <row r="40" spans="1:3" ht="13.2" x14ac:dyDescent="0.25">
      <c r="A40" s="652" t="s">
        <v>76</v>
      </c>
      <c r="B40" s="653"/>
      <c r="C40" s="72">
        <v>0</v>
      </c>
    </row>
    <row r="42" spans="1:3" ht="39" customHeight="1" x14ac:dyDescent="0.25">
      <c r="A42" s="539" t="s">
        <v>75</v>
      </c>
      <c r="B42" s="539"/>
      <c r="C42" s="539"/>
    </row>
    <row r="43" spans="1:3" x14ac:dyDescent="0.25">
      <c r="A43" s="539" t="s">
        <v>74</v>
      </c>
      <c r="B43" s="539"/>
      <c r="C43" s="539"/>
    </row>
    <row r="44" spans="1:3" x14ac:dyDescent="0.25">
      <c r="A44" s="539" t="s">
        <v>73</v>
      </c>
      <c r="B44" s="539"/>
      <c r="C44" s="539"/>
    </row>
    <row r="45" spans="1:3" ht="19.95" customHeight="1" x14ac:dyDescent="0.25">
      <c r="A45" s="539" t="s">
        <v>72</v>
      </c>
      <c r="B45" s="539"/>
      <c r="C45" s="539"/>
    </row>
    <row r="46" spans="1:3" x14ac:dyDescent="0.25">
      <c r="A46" s="539"/>
      <c r="B46" s="539"/>
      <c r="C46" s="539"/>
    </row>
    <row r="47" spans="1:3" x14ac:dyDescent="0.25">
      <c r="A47" s="539"/>
      <c r="B47" s="539"/>
      <c r="C47" s="539"/>
    </row>
  </sheetData>
  <mergeCells count="24">
    <mergeCell ref="A38:B38"/>
    <mergeCell ref="A34:B34"/>
    <mergeCell ref="A22:B22"/>
    <mergeCell ref="A1:B1"/>
    <mergeCell ref="A2:B2"/>
    <mergeCell ref="A3:B3"/>
    <mergeCell ref="A5:C5"/>
    <mergeCell ref="A6:C6"/>
    <mergeCell ref="A46:C46"/>
    <mergeCell ref="A47:C47"/>
    <mergeCell ref="A7:C7"/>
    <mergeCell ref="A8:C8"/>
    <mergeCell ref="A42:C42"/>
    <mergeCell ref="A43:C43"/>
    <mergeCell ref="A44:C44"/>
    <mergeCell ref="A45:C45"/>
    <mergeCell ref="A20:B20"/>
    <mergeCell ref="A17:B17"/>
    <mergeCell ref="A21:B21"/>
    <mergeCell ref="A13:B13"/>
    <mergeCell ref="A26:C26"/>
    <mergeCell ref="A24:C24"/>
    <mergeCell ref="A40:B40"/>
    <mergeCell ref="A39:B39"/>
  </mergeCells>
  <printOptions horizontalCentered="1"/>
  <pageMargins left="0.39370078740157477" right="0.39370078740157477" top="0.39370078740157477" bottom="0.39370078740157477" header="0.19685039370078738" footer="0.19685039370078738"/>
  <pageSetup paperSize="9"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zoomScaleNormal="100" workbookViewId="0">
      <selection activeCell="B30" sqref="B30"/>
    </sheetView>
  </sheetViews>
  <sheetFormatPr baseColWidth="10" defaultRowHeight="10.199999999999999" x14ac:dyDescent="0.25"/>
  <cols>
    <col min="1" max="1" width="11.5546875" style="71"/>
    <col min="2" max="2" width="50.77734375" style="46" customWidth="1"/>
    <col min="3" max="3" width="13.77734375" style="70" customWidth="1"/>
    <col min="4" max="16384" width="11.5546875" style="45"/>
  </cols>
  <sheetData>
    <row r="1" spans="1:3" ht="13.2" x14ac:dyDescent="0.25">
      <c r="A1" s="657" t="s">
        <v>11</v>
      </c>
      <c r="B1" s="658"/>
      <c r="C1" s="368" t="s">
        <v>10</v>
      </c>
    </row>
    <row r="2" spans="1:3" ht="13.2" x14ac:dyDescent="0.25">
      <c r="A2" s="657" t="s">
        <v>121</v>
      </c>
      <c r="B2" s="658"/>
      <c r="C2" s="368"/>
    </row>
    <row r="3" spans="1:3" ht="25.95" customHeight="1" x14ac:dyDescent="0.25">
      <c r="A3" s="659" t="s">
        <v>120</v>
      </c>
      <c r="B3" s="660"/>
      <c r="C3" s="369" t="s">
        <v>119</v>
      </c>
    </row>
    <row r="4" spans="1:3" x14ac:dyDescent="0.25">
      <c r="A4" s="85"/>
      <c r="B4" s="84"/>
      <c r="C4" s="83"/>
    </row>
    <row r="5" spans="1:3" ht="13.2" x14ac:dyDescent="0.25">
      <c r="A5" s="611" t="s">
        <v>118</v>
      </c>
      <c r="B5" s="612"/>
      <c r="C5" s="612"/>
    </row>
    <row r="6" spans="1:3" ht="13.2" x14ac:dyDescent="0.25">
      <c r="A6" s="611" t="s">
        <v>117</v>
      </c>
      <c r="B6" s="612"/>
      <c r="C6" s="612"/>
    </row>
    <row r="7" spans="1:3" ht="13.2" x14ac:dyDescent="0.25">
      <c r="A7" s="611" t="s">
        <v>116</v>
      </c>
      <c r="B7" s="612"/>
      <c r="C7" s="612"/>
    </row>
    <row r="8" spans="1:3" ht="13.2" x14ac:dyDescent="0.25">
      <c r="A8" s="647" t="s">
        <v>115</v>
      </c>
      <c r="B8" s="648"/>
      <c r="C8" s="649"/>
    </row>
    <row r="9" spans="1:3" x14ac:dyDescent="0.25">
      <c r="A9" s="82" t="s">
        <v>100</v>
      </c>
      <c r="B9" s="68" t="s">
        <v>99</v>
      </c>
      <c r="C9" s="81" t="s">
        <v>98</v>
      </c>
    </row>
    <row r="10" spans="1:3" x14ac:dyDescent="0.25">
      <c r="A10" s="80" t="s">
        <v>114</v>
      </c>
      <c r="B10" s="79" t="s">
        <v>113</v>
      </c>
      <c r="C10" s="78">
        <v>0</v>
      </c>
    </row>
    <row r="11" spans="1:3" x14ac:dyDescent="0.25">
      <c r="A11" s="77" t="s">
        <v>112</v>
      </c>
      <c r="B11" s="76" t="s">
        <v>111</v>
      </c>
      <c r="C11" s="72">
        <v>0</v>
      </c>
    </row>
    <row r="12" spans="1:3" x14ac:dyDescent="0.25">
      <c r="A12" s="77" t="s">
        <v>93</v>
      </c>
      <c r="B12" s="76" t="s">
        <v>92</v>
      </c>
      <c r="C12" s="72">
        <v>0</v>
      </c>
    </row>
    <row r="13" spans="1:3" ht="13.2" x14ac:dyDescent="0.25">
      <c r="A13" s="621" t="s">
        <v>110</v>
      </c>
      <c r="B13" s="606"/>
      <c r="C13" s="72">
        <v>0</v>
      </c>
    </row>
    <row r="14" spans="1:3" x14ac:dyDescent="0.25">
      <c r="A14" s="77" t="s">
        <v>97</v>
      </c>
      <c r="B14" s="76" t="s">
        <v>96</v>
      </c>
      <c r="C14" s="72">
        <v>0</v>
      </c>
    </row>
    <row r="15" spans="1:3" x14ac:dyDescent="0.25">
      <c r="A15" s="77" t="s">
        <v>109</v>
      </c>
      <c r="B15" s="76" t="s">
        <v>108</v>
      </c>
      <c r="C15" s="72">
        <v>0</v>
      </c>
    </row>
    <row r="16" spans="1:3" x14ac:dyDescent="0.25">
      <c r="A16" s="77" t="s">
        <v>107</v>
      </c>
      <c r="B16" s="76" t="s">
        <v>86</v>
      </c>
      <c r="C16" s="72">
        <v>0</v>
      </c>
    </row>
    <row r="17" spans="1:3" ht="13.2" x14ac:dyDescent="0.25">
      <c r="A17" s="652" t="s">
        <v>106</v>
      </c>
      <c r="B17" s="653"/>
      <c r="C17" s="72">
        <v>0</v>
      </c>
    </row>
    <row r="18" spans="1:3" x14ac:dyDescent="0.25">
      <c r="A18" s="75" t="s">
        <v>84</v>
      </c>
      <c r="B18" s="74" t="s">
        <v>83</v>
      </c>
      <c r="C18" s="73">
        <v>0</v>
      </c>
    </row>
    <row r="19" spans="1:3" x14ac:dyDescent="0.25">
      <c r="A19" s="75" t="s">
        <v>82</v>
      </c>
      <c r="B19" s="74" t="s">
        <v>81</v>
      </c>
      <c r="C19" s="73">
        <v>0</v>
      </c>
    </row>
    <row r="20" spans="1:3" ht="13.2" x14ac:dyDescent="0.25">
      <c r="A20" s="650" t="s">
        <v>105</v>
      </c>
      <c r="B20" s="651"/>
      <c r="C20" s="73">
        <v>0</v>
      </c>
    </row>
    <row r="21" spans="1:3" ht="13.2" x14ac:dyDescent="0.25">
      <c r="A21" s="652" t="s">
        <v>104</v>
      </c>
      <c r="B21" s="656"/>
      <c r="C21" s="72">
        <v>0</v>
      </c>
    </row>
    <row r="22" spans="1:3" ht="13.2" x14ac:dyDescent="0.25">
      <c r="A22" s="652" t="s">
        <v>103</v>
      </c>
      <c r="B22" s="653"/>
      <c r="C22" s="72">
        <v>0</v>
      </c>
    </row>
    <row r="24" spans="1:3" ht="13.2" x14ac:dyDescent="0.25">
      <c r="A24" s="611" t="s">
        <v>102</v>
      </c>
      <c r="B24" s="612"/>
      <c r="C24" s="612"/>
    </row>
    <row r="26" spans="1:3" ht="13.2" x14ac:dyDescent="0.25">
      <c r="A26" s="654" t="s">
        <v>101</v>
      </c>
      <c r="B26" s="655"/>
      <c r="C26" s="655"/>
    </row>
    <row r="27" spans="1:3" x14ac:dyDescent="0.25">
      <c r="A27" s="82" t="s">
        <v>100</v>
      </c>
      <c r="B27" s="68" t="s">
        <v>99</v>
      </c>
      <c r="C27" s="81" t="s">
        <v>98</v>
      </c>
    </row>
    <row r="28" spans="1:3" x14ac:dyDescent="0.25">
      <c r="A28" s="80" t="s">
        <v>97</v>
      </c>
      <c r="B28" s="79" t="s">
        <v>96</v>
      </c>
      <c r="C28" s="78">
        <v>0</v>
      </c>
    </row>
    <row r="29" spans="1:3" x14ac:dyDescent="0.25">
      <c r="A29" s="77" t="s">
        <v>95</v>
      </c>
      <c r="B29" s="76" t="s">
        <v>94</v>
      </c>
      <c r="C29" s="72">
        <v>0</v>
      </c>
    </row>
    <row r="30" spans="1:3" x14ac:dyDescent="0.25">
      <c r="A30" s="77" t="s">
        <v>93</v>
      </c>
      <c r="B30" s="76" t="s">
        <v>92</v>
      </c>
      <c r="C30" s="72">
        <v>0</v>
      </c>
    </row>
    <row r="31" spans="1:3" x14ac:dyDescent="0.25">
      <c r="A31" s="77" t="s">
        <v>91</v>
      </c>
      <c r="B31" s="76" t="s">
        <v>90</v>
      </c>
      <c r="C31" s="72">
        <v>0</v>
      </c>
    </row>
    <row r="32" spans="1:3" x14ac:dyDescent="0.25">
      <c r="A32" s="77" t="s">
        <v>89</v>
      </c>
      <c r="B32" s="76" t="s">
        <v>88</v>
      </c>
      <c r="C32" s="72">
        <v>0</v>
      </c>
    </row>
    <row r="33" spans="1:3" x14ac:dyDescent="0.25">
      <c r="A33" s="77" t="s">
        <v>87</v>
      </c>
      <c r="B33" s="76" t="s">
        <v>86</v>
      </c>
      <c r="C33" s="72">
        <v>0</v>
      </c>
    </row>
    <row r="34" spans="1:3" ht="13.2" x14ac:dyDescent="0.25">
      <c r="A34" s="652" t="s">
        <v>85</v>
      </c>
      <c r="B34" s="653"/>
      <c r="C34" s="72">
        <v>0</v>
      </c>
    </row>
    <row r="35" spans="1:3" x14ac:dyDescent="0.25">
      <c r="A35" s="75" t="s">
        <v>84</v>
      </c>
      <c r="B35" s="74" t="s">
        <v>83</v>
      </c>
      <c r="C35" s="73">
        <v>0</v>
      </c>
    </row>
    <row r="36" spans="1:3" x14ac:dyDescent="0.25">
      <c r="A36" s="75" t="s">
        <v>82</v>
      </c>
      <c r="B36" s="74" t="s">
        <v>81</v>
      </c>
      <c r="C36" s="73">
        <v>0</v>
      </c>
    </row>
    <row r="37" spans="1:3" x14ac:dyDescent="0.25">
      <c r="A37" s="75" t="s">
        <v>80</v>
      </c>
      <c r="B37" s="74" t="s">
        <v>79</v>
      </c>
      <c r="C37" s="73">
        <v>0</v>
      </c>
    </row>
    <row r="38" spans="1:3" ht="13.2" x14ac:dyDescent="0.25">
      <c r="A38" s="650" t="s">
        <v>78</v>
      </c>
      <c r="B38" s="651"/>
      <c r="C38" s="73">
        <v>0</v>
      </c>
    </row>
    <row r="39" spans="1:3" ht="13.2" x14ac:dyDescent="0.25">
      <c r="A39" s="652" t="s">
        <v>77</v>
      </c>
      <c r="B39" s="656"/>
      <c r="C39" s="72">
        <v>0</v>
      </c>
    </row>
    <row r="40" spans="1:3" ht="13.2" x14ac:dyDescent="0.25">
      <c r="A40" s="652" t="s">
        <v>76</v>
      </c>
      <c r="B40" s="653"/>
      <c r="C40" s="72">
        <v>0</v>
      </c>
    </row>
    <row r="42" spans="1:3" ht="39" customHeight="1" x14ac:dyDescent="0.25">
      <c r="A42" s="539" t="s">
        <v>75</v>
      </c>
      <c r="B42" s="539"/>
      <c r="C42" s="539"/>
    </row>
    <row r="43" spans="1:3" x14ac:dyDescent="0.25">
      <c r="A43" s="539" t="s">
        <v>74</v>
      </c>
      <c r="B43" s="539"/>
      <c r="C43" s="539"/>
    </row>
    <row r="44" spans="1:3" x14ac:dyDescent="0.25">
      <c r="A44" s="539" t="s">
        <v>73</v>
      </c>
      <c r="B44" s="539"/>
      <c r="C44" s="539"/>
    </row>
    <row r="45" spans="1:3" ht="19.95" customHeight="1" x14ac:dyDescent="0.25">
      <c r="A45" s="539" t="s">
        <v>72</v>
      </c>
      <c r="B45" s="539"/>
      <c r="C45" s="539"/>
    </row>
    <row r="46" spans="1:3" x14ac:dyDescent="0.25">
      <c r="A46" s="539"/>
      <c r="B46" s="539"/>
      <c r="C46" s="539"/>
    </row>
    <row r="47" spans="1:3" x14ac:dyDescent="0.25">
      <c r="A47" s="539"/>
      <c r="B47" s="539"/>
      <c r="C47" s="539"/>
    </row>
  </sheetData>
  <mergeCells count="24">
    <mergeCell ref="A38:B38"/>
    <mergeCell ref="A34:B34"/>
    <mergeCell ref="A22:B22"/>
    <mergeCell ref="A1:B1"/>
    <mergeCell ref="A2:B2"/>
    <mergeCell ref="A3:B3"/>
    <mergeCell ref="A5:C5"/>
    <mergeCell ref="A6:C6"/>
    <mergeCell ref="A46:C46"/>
    <mergeCell ref="A47:C47"/>
    <mergeCell ref="A7:C7"/>
    <mergeCell ref="A8:C8"/>
    <mergeCell ref="A42:C42"/>
    <mergeCell ref="A43:C43"/>
    <mergeCell ref="A44:C44"/>
    <mergeCell ref="A45:C45"/>
    <mergeCell ref="A20:B20"/>
    <mergeCell ref="A17:B17"/>
    <mergeCell ref="A21:B21"/>
    <mergeCell ref="A13:B13"/>
    <mergeCell ref="A26:C26"/>
    <mergeCell ref="A24:C24"/>
    <mergeCell ref="A40:B40"/>
    <mergeCell ref="A39:B39"/>
  </mergeCells>
  <printOptions horizontalCentered="1"/>
  <pageMargins left="0.39370078740157477" right="0.39370078740157477" top="0.39370078740157477" bottom="0.39370078740157477" header="0.19685039370078738" footer="0.19685039370078738"/>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G28"/>
  <sheetViews>
    <sheetView workbookViewId="0">
      <selection activeCell="D14" sqref="D14"/>
    </sheetView>
  </sheetViews>
  <sheetFormatPr baseColWidth="10" defaultRowHeight="13.2" x14ac:dyDescent="0.25"/>
  <sheetData>
    <row r="28" spans="1:7" ht="15.6" x14ac:dyDescent="0.3">
      <c r="A28" s="452" t="s">
        <v>598</v>
      </c>
      <c r="B28" s="452"/>
      <c r="C28" s="452"/>
      <c r="D28" s="452"/>
      <c r="E28" s="452"/>
      <c r="F28" s="452"/>
      <c r="G28" s="452"/>
    </row>
  </sheetData>
  <mergeCells count="1">
    <mergeCell ref="A28:G28"/>
  </mergeCell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7:G27"/>
  <sheetViews>
    <sheetView workbookViewId="0">
      <selection activeCell="A27" sqref="A27:G27"/>
    </sheetView>
  </sheetViews>
  <sheetFormatPr baseColWidth="10" defaultRowHeight="13.2" x14ac:dyDescent="0.25"/>
  <sheetData>
    <row r="27" spans="1:7" x14ac:dyDescent="0.25">
      <c r="A27" s="525" t="s">
        <v>635</v>
      </c>
      <c r="B27" s="525"/>
      <c r="C27" s="525"/>
      <c r="D27" s="525"/>
      <c r="E27" s="525"/>
      <c r="F27" s="525"/>
      <c r="G27" s="525"/>
    </row>
  </sheetData>
  <mergeCells count="1">
    <mergeCell ref="A27:G27"/>
  </mergeCells>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
  <sheetViews>
    <sheetView showGridLines="0" zoomScaleNormal="100" workbookViewId="0">
      <selection activeCell="D27" sqref="D27"/>
    </sheetView>
  </sheetViews>
  <sheetFormatPr baseColWidth="10" defaultRowHeight="10.199999999999999" x14ac:dyDescent="0.25"/>
  <cols>
    <col min="1" max="1" width="20.77734375" style="46" customWidth="1"/>
    <col min="2" max="7" width="12.77734375" style="46" customWidth="1"/>
    <col min="8" max="16384" width="11.5546875" style="45"/>
  </cols>
  <sheetData>
    <row r="1" spans="1:7" ht="30" customHeight="1" thickTop="1" x14ac:dyDescent="0.25">
      <c r="A1" s="666" t="s">
        <v>11</v>
      </c>
      <c r="B1" s="667"/>
      <c r="C1" s="667"/>
      <c r="D1" s="667"/>
      <c r="E1" s="667"/>
      <c r="F1" s="667"/>
      <c r="G1" s="370" t="s">
        <v>10</v>
      </c>
    </row>
    <row r="2" spans="1:7" ht="30" customHeight="1" x14ac:dyDescent="0.25">
      <c r="A2" s="668" t="s">
        <v>71</v>
      </c>
      <c r="B2" s="669"/>
      <c r="C2" s="669"/>
      <c r="D2" s="669"/>
      <c r="E2" s="669"/>
      <c r="F2" s="669"/>
      <c r="G2" s="371" t="s">
        <v>70</v>
      </c>
    </row>
    <row r="3" spans="1:7" ht="30" customHeight="1" thickBot="1" x14ac:dyDescent="0.3">
      <c r="A3" s="670" t="s">
        <v>69</v>
      </c>
      <c r="B3" s="671"/>
      <c r="C3" s="671"/>
      <c r="D3" s="671"/>
      <c r="E3" s="671"/>
      <c r="F3" s="671"/>
      <c r="G3" s="372"/>
    </row>
    <row r="4" spans="1:7" ht="10.8" thickTop="1" x14ac:dyDescent="0.25"/>
    <row r="6" spans="1:7" ht="13.2" x14ac:dyDescent="0.25">
      <c r="A6" s="548" t="s">
        <v>68</v>
      </c>
      <c r="B6" s="672"/>
      <c r="C6" s="672"/>
      <c r="D6" s="672"/>
      <c r="E6" s="672"/>
      <c r="F6" s="672"/>
      <c r="G6" s="672"/>
    </row>
    <row r="7" spans="1:7" ht="13.2" x14ac:dyDescent="0.25">
      <c r="A7" s="676"/>
      <c r="B7" s="677"/>
      <c r="C7" s="677"/>
      <c r="D7" s="677"/>
      <c r="E7" s="677"/>
      <c r="F7" s="677"/>
      <c r="G7" s="677"/>
    </row>
    <row r="8" spans="1:7" ht="13.8" thickBot="1" x14ac:dyDescent="0.3">
      <c r="A8" s="676"/>
      <c r="B8" s="677"/>
      <c r="C8" s="677"/>
      <c r="D8" s="677"/>
      <c r="E8" s="677"/>
      <c r="F8" s="677"/>
      <c r="G8" s="677"/>
    </row>
    <row r="9" spans="1:7" ht="14.4" thickTop="1" thickBot="1" x14ac:dyDescent="0.3">
      <c r="A9" s="673" t="s">
        <v>67</v>
      </c>
      <c r="B9" s="674"/>
      <c r="C9" s="674"/>
      <c r="D9" s="674"/>
      <c r="E9" s="674"/>
      <c r="F9" s="674"/>
      <c r="G9" s="675"/>
    </row>
    <row r="10" spans="1:7" ht="13.8" thickTop="1" x14ac:dyDescent="0.25">
      <c r="A10" s="678" t="s">
        <v>66</v>
      </c>
      <c r="B10" s="579" t="s">
        <v>65</v>
      </c>
      <c r="C10" s="661" t="s">
        <v>64</v>
      </c>
      <c r="D10" s="662"/>
      <c r="E10" s="662"/>
      <c r="F10" s="663"/>
      <c r="G10" s="664" t="s">
        <v>63</v>
      </c>
    </row>
    <row r="11" spans="1:7" ht="31.2" thickBot="1" x14ac:dyDescent="0.3">
      <c r="A11" s="679"/>
      <c r="B11" s="680"/>
      <c r="C11" s="68" t="s">
        <v>62</v>
      </c>
      <c r="D11" s="68" t="s">
        <v>22</v>
      </c>
      <c r="E11" s="68" t="s">
        <v>21</v>
      </c>
      <c r="F11" s="68" t="s">
        <v>61</v>
      </c>
      <c r="G11" s="665"/>
    </row>
    <row r="12" spans="1:7" ht="10.8" thickTop="1" x14ac:dyDescent="0.25">
      <c r="A12" s="67" t="s">
        <v>60</v>
      </c>
      <c r="B12" s="66">
        <v>0</v>
      </c>
      <c r="C12" s="66">
        <v>0</v>
      </c>
      <c r="D12" s="66">
        <v>0</v>
      </c>
      <c r="E12" s="66">
        <v>0</v>
      </c>
      <c r="F12" s="66">
        <v>0</v>
      </c>
      <c r="G12" s="65">
        <v>0</v>
      </c>
    </row>
    <row r="13" spans="1:7" x14ac:dyDescent="0.25">
      <c r="A13" s="55" t="s">
        <v>59</v>
      </c>
      <c r="B13" s="54">
        <v>0</v>
      </c>
      <c r="C13" s="54">
        <v>0</v>
      </c>
      <c r="D13" s="54">
        <v>0</v>
      </c>
      <c r="E13" s="54">
        <v>0</v>
      </c>
      <c r="F13" s="54">
        <v>0</v>
      </c>
      <c r="G13" s="53">
        <v>0</v>
      </c>
    </row>
    <row r="14" spans="1:7" ht="31.2" thickBot="1" x14ac:dyDescent="0.3">
      <c r="A14" s="64" t="s">
        <v>58</v>
      </c>
      <c r="B14" s="63">
        <v>0</v>
      </c>
      <c r="C14" s="63">
        <v>0</v>
      </c>
      <c r="D14" s="63">
        <v>0</v>
      </c>
      <c r="E14" s="63">
        <v>0</v>
      </c>
      <c r="F14" s="63">
        <v>0</v>
      </c>
      <c r="G14" s="62">
        <v>0</v>
      </c>
    </row>
    <row r="15" spans="1:7" ht="11.4" thickTop="1" thickBot="1" x14ac:dyDescent="0.3">
      <c r="A15" s="61" t="s">
        <v>57</v>
      </c>
      <c r="B15" s="60">
        <v>0</v>
      </c>
      <c r="C15" s="60">
        <v>0</v>
      </c>
      <c r="D15" s="60">
        <v>0</v>
      </c>
      <c r="E15" s="60">
        <v>0</v>
      </c>
      <c r="F15" s="60">
        <v>0</v>
      </c>
      <c r="G15" s="59">
        <v>0</v>
      </c>
    </row>
    <row r="16" spans="1:7" ht="10.8" thickTop="1" x14ac:dyDescent="0.25">
      <c r="A16" s="58" t="s">
        <v>56</v>
      </c>
      <c r="B16" s="57">
        <v>0</v>
      </c>
      <c r="C16" s="57">
        <v>0</v>
      </c>
      <c r="D16" s="57">
        <v>0</v>
      </c>
      <c r="E16" s="57">
        <v>0</v>
      </c>
      <c r="F16" s="57">
        <v>0</v>
      </c>
      <c r="G16" s="56">
        <v>0</v>
      </c>
    </row>
    <row r="17" spans="1:7" ht="20.399999999999999" x14ac:dyDescent="0.25">
      <c r="A17" s="55" t="s">
        <v>55</v>
      </c>
      <c r="B17" s="54">
        <v>0</v>
      </c>
      <c r="C17" s="54">
        <v>0</v>
      </c>
      <c r="D17" s="54">
        <v>0</v>
      </c>
      <c r="E17" s="54">
        <v>0</v>
      </c>
      <c r="F17" s="54">
        <v>0</v>
      </c>
      <c r="G17" s="53">
        <v>0</v>
      </c>
    </row>
    <row r="18" spans="1:7" ht="20.399999999999999" x14ac:dyDescent="0.25">
      <c r="A18" s="52" t="s">
        <v>54</v>
      </c>
      <c r="B18" s="51">
        <v>0</v>
      </c>
      <c r="C18" s="51">
        <v>0</v>
      </c>
      <c r="D18" s="51">
        <v>0</v>
      </c>
      <c r="E18" s="51">
        <v>0</v>
      </c>
      <c r="F18" s="51">
        <v>0</v>
      </c>
      <c r="G18" s="50">
        <v>0</v>
      </c>
    </row>
    <row r="19" spans="1:7" ht="21" thickBot="1" x14ac:dyDescent="0.3">
      <c r="A19" s="49" t="s">
        <v>53</v>
      </c>
      <c r="B19" s="48">
        <v>0</v>
      </c>
      <c r="C19" s="48">
        <v>0</v>
      </c>
      <c r="D19" s="48">
        <v>0</v>
      </c>
      <c r="E19" s="48">
        <v>0</v>
      </c>
      <c r="F19" s="48">
        <v>0</v>
      </c>
      <c r="G19" s="47">
        <v>0</v>
      </c>
    </row>
    <row r="20" spans="1:7" ht="10.8" thickTop="1" x14ac:dyDescent="0.25">
      <c r="A20" s="529" t="s">
        <v>52</v>
      </c>
      <c r="B20" s="529"/>
      <c r="C20" s="529"/>
      <c r="D20" s="529"/>
      <c r="E20" s="529"/>
      <c r="F20" s="529"/>
      <c r="G20" s="529"/>
    </row>
  </sheetData>
  <mergeCells count="12">
    <mergeCell ref="C10:F10"/>
    <mergeCell ref="G10:G11"/>
    <mergeCell ref="A20:G20"/>
    <mergeCell ref="A1:F1"/>
    <mergeCell ref="A2:F2"/>
    <mergeCell ref="A3:F3"/>
    <mergeCell ref="A6:G6"/>
    <mergeCell ref="A9:G9"/>
    <mergeCell ref="A8:G8"/>
    <mergeCell ref="A7:G7"/>
    <mergeCell ref="A10:A11"/>
    <mergeCell ref="B10:B11"/>
  </mergeCells>
  <printOptions horizontalCentered="1"/>
  <pageMargins left="0.39370078740157483" right="0.39370078740157483" top="0.39370078740157483" bottom="0.39370078740157483" header="0.19685039370078741" footer="0.19685039370078741"/>
  <pageSetup paperSize="9" scale="97"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7:G27"/>
  <sheetViews>
    <sheetView workbookViewId="0">
      <selection activeCell="A27" sqref="A27:G27"/>
    </sheetView>
  </sheetViews>
  <sheetFormatPr baseColWidth="10" defaultRowHeight="13.2" x14ac:dyDescent="0.25"/>
  <sheetData>
    <row r="27" spans="1:7" x14ac:dyDescent="0.25">
      <c r="A27" s="598" t="s">
        <v>48</v>
      </c>
      <c r="B27" s="598"/>
      <c r="C27" s="598"/>
      <c r="D27" s="598"/>
      <c r="E27" s="598"/>
      <c r="F27" s="598"/>
      <c r="G27" s="598"/>
    </row>
  </sheetData>
  <mergeCells count="1">
    <mergeCell ref="A27:G27"/>
  </mergeCells>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7:G27"/>
  <sheetViews>
    <sheetView workbookViewId="0">
      <selection activeCell="A27" sqref="A27:G27"/>
    </sheetView>
  </sheetViews>
  <sheetFormatPr baseColWidth="10" defaultRowHeight="13.2" x14ac:dyDescent="0.25"/>
  <sheetData>
    <row r="27" spans="1:7" x14ac:dyDescent="0.25">
      <c r="A27" s="525" t="s">
        <v>636</v>
      </c>
      <c r="B27" s="525"/>
      <c r="C27" s="525"/>
      <c r="D27" s="525"/>
      <c r="E27" s="525"/>
      <c r="F27" s="525"/>
      <c r="G27" s="525"/>
    </row>
  </sheetData>
  <mergeCells count="1">
    <mergeCell ref="A27:G27"/>
  </mergeCell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topLeftCell="C7" workbookViewId="0">
      <selection activeCell="F29" sqref="F29"/>
    </sheetView>
  </sheetViews>
  <sheetFormatPr baseColWidth="10" defaultRowHeight="10.199999999999999" x14ac:dyDescent="0.25"/>
  <cols>
    <col min="1" max="1" width="25.77734375" style="36" customWidth="1"/>
    <col min="2" max="8" width="15.77734375" style="36" customWidth="1"/>
    <col min="9" max="16384" width="11.5546875" style="5"/>
  </cols>
  <sheetData>
    <row r="1" spans="1:8" ht="18" customHeight="1" thickTop="1" x14ac:dyDescent="0.25">
      <c r="A1" s="682" t="s">
        <v>11</v>
      </c>
      <c r="B1" s="683"/>
      <c r="C1" s="683"/>
      <c r="D1" s="683"/>
      <c r="E1" s="683"/>
      <c r="F1" s="683"/>
      <c r="G1" s="683"/>
      <c r="H1" s="415"/>
    </row>
    <row r="2" spans="1:8" ht="18" customHeight="1" x14ac:dyDescent="0.25">
      <c r="A2" s="684" t="s">
        <v>48</v>
      </c>
      <c r="B2" s="685"/>
      <c r="C2" s="685"/>
      <c r="D2" s="685"/>
      <c r="E2" s="685"/>
      <c r="F2" s="685"/>
      <c r="G2" s="685"/>
      <c r="H2" s="416"/>
    </row>
    <row r="3" spans="1:8" ht="18" customHeight="1" x14ac:dyDescent="0.25">
      <c r="A3" s="686" t="s">
        <v>47</v>
      </c>
      <c r="B3" s="687"/>
      <c r="C3" s="687"/>
      <c r="D3" s="687"/>
      <c r="E3" s="687"/>
      <c r="F3" s="687"/>
      <c r="G3" s="687"/>
      <c r="H3" s="417"/>
    </row>
    <row r="4" spans="1:8" ht="18" customHeight="1" thickBot="1" x14ac:dyDescent="0.3">
      <c r="A4" s="688" t="s">
        <v>46</v>
      </c>
      <c r="B4" s="689"/>
      <c r="C4" s="689"/>
      <c r="D4" s="689"/>
      <c r="E4" s="689"/>
      <c r="F4" s="689"/>
      <c r="G4" s="689"/>
      <c r="H4" s="418"/>
    </row>
    <row r="5" spans="1:8" ht="10.8" thickTop="1" x14ac:dyDescent="0.25">
      <c r="A5" s="43"/>
      <c r="B5" s="43"/>
      <c r="C5" s="43"/>
      <c r="D5" s="43"/>
      <c r="E5" s="43"/>
      <c r="F5" s="43"/>
      <c r="G5" s="43"/>
      <c r="H5" s="43"/>
    </row>
    <row r="6" spans="1:8" ht="13.2" x14ac:dyDescent="0.25">
      <c r="A6" s="690" t="s">
        <v>51</v>
      </c>
      <c r="B6" s="503"/>
      <c r="C6" s="503"/>
      <c r="D6" s="503"/>
      <c r="E6" s="503"/>
      <c r="F6" s="503"/>
      <c r="G6" s="503"/>
      <c r="H6" s="503"/>
    </row>
    <row r="7" spans="1:8" ht="10.8" thickBot="1" x14ac:dyDescent="0.3"/>
    <row r="8" spans="1:8" ht="13.8" thickTop="1" x14ac:dyDescent="0.25">
      <c r="A8" s="375" t="s">
        <v>45</v>
      </c>
      <c r="B8" s="691" t="s">
        <v>50</v>
      </c>
      <c r="C8" s="692"/>
      <c r="D8" s="694"/>
      <c r="E8" s="691" t="s">
        <v>44</v>
      </c>
      <c r="F8" s="692"/>
      <c r="G8" s="692"/>
      <c r="H8" s="693"/>
    </row>
    <row r="9" spans="1:8" x14ac:dyDescent="0.25">
      <c r="A9" s="376" t="s">
        <v>49</v>
      </c>
      <c r="B9" s="377" t="s">
        <v>43</v>
      </c>
      <c r="C9" s="377" t="s">
        <v>627</v>
      </c>
      <c r="D9" s="377" t="s">
        <v>42</v>
      </c>
      <c r="E9" s="377" t="s">
        <v>41</v>
      </c>
      <c r="F9" s="377" t="s">
        <v>41</v>
      </c>
      <c r="G9" s="419" t="s">
        <v>41</v>
      </c>
      <c r="H9" s="373" t="s">
        <v>640</v>
      </c>
    </row>
    <row r="10" spans="1:8" ht="41.4" thickBot="1" x14ac:dyDescent="0.3">
      <c r="A10" s="378"/>
      <c r="B10" s="379" t="s">
        <v>626</v>
      </c>
      <c r="C10" s="379" t="s">
        <v>40</v>
      </c>
      <c r="D10" s="379" t="s">
        <v>610</v>
      </c>
      <c r="E10" s="379" t="s">
        <v>611</v>
      </c>
      <c r="F10" s="379" t="s">
        <v>607</v>
      </c>
      <c r="G10" s="420" t="s">
        <v>609</v>
      </c>
      <c r="H10" s="374" t="s">
        <v>608</v>
      </c>
    </row>
    <row r="11" spans="1:8" ht="11.4" thickTop="1" thickBot="1" x14ac:dyDescent="0.3">
      <c r="A11" s="39" t="s">
        <v>39</v>
      </c>
      <c r="B11" s="38">
        <f>SUM(B12:B17)</f>
        <v>11748817.57</v>
      </c>
      <c r="C11" s="38">
        <f t="shared" ref="C11:F11" si="0">SUM(C12:C17)</f>
        <v>3744853.5300000003</v>
      </c>
      <c r="D11" s="38">
        <f t="shared" si="0"/>
        <v>15493671.1</v>
      </c>
      <c r="E11" s="38">
        <f t="shared" si="0"/>
        <v>2113709.81</v>
      </c>
      <c r="F11" s="38">
        <f t="shared" si="0"/>
        <v>8648387.6799999997</v>
      </c>
      <c r="G11" s="422">
        <f>SUM(G12:G17)</f>
        <v>3133098.71</v>
      </c>
      <c r="H11" s="37">
        <f>SUM(H12:H17)</f>
        <v>10246862.58</v>
      </c>
    </row>
    <row r="12" spans="1:8" ht="10.8" thickTop="1" x14ac:dyDescent="0.25">
      <c r="A12" s="42" t="s">
        <v>606</v>
      </c>
      <c r="B12" s="41">
        <v>195629.73</v>
      </c>
      <c r="C12" s="41">
        <v>357006</v>
      </c>
      <c r="D12" s="41">
        <f t="shared" ref="D12:D17" si="1">+B12+C12</f>
        <v>552635.73</v>
      </c>
      <c r="E12" s="41">
        <v>96337.8</v>
      </c>
      <c r="F12" s="41">
        <v>150000</v>
      </c>
      <c r="G12" s="421">
        <v>37940.720000000001</v>
      </c>
      <c r="H12" s="40">
        <f t="shared" ref="H12:H17" si="2">D12-(E12+G12)</f>
        <v>418357.20999999996</v>
      </c>
    </row>
    <row r="13" spans="1:8" x14ac:dyDescent="0.25">
      <c r="A13" s="42" t="s">
        <v>612</v>
      </c>
      <c r="B13" s="41">
        <v>3656860</v>
      </c>
      <c r="C13" s="41">
        <v>2850580</v>
      </c>
      <c r="D13" s="41">
        <f t="shared" si="1"/>
        <v>6507440</v>
      </c>
      <c r="E13" s="41">
        <v>1156779.1299999999</v>
      </c>
      <c r="F13" s="41">
        <v>4270905.6900000004</v>
      </c>
      <c r="G13" s="421">
        <v>609085.48</v>
      </c>
      <c r="H13" s="40">
        <f t="shared" si="2"/>
        <v>4741575.3900000006</v>
      </c>
    </row>
    <row r="14" spans="1:8" ht="20.399999999999999" x14ac:dyDescent="0.25">
      <c r="A14" s="42" t="s">
        <v>613</v>
      </c>
      <c r="B14" s="41">
        <v>353935.44</v>
      </c>
      <c r="C14" s="41">
        <v>47142.83</v>
      </c>
      <c r="D14" s="41">
        <f t="shared" si="1"/>
        <v>401078.27</v>
      </c>
      <c r="E14" s="41">
        <v>282620.78000000003</v>
      </c>
      <c r="F14" s="41">
        <v>86467.99</v>
      </c>
      <c r="G14" s="421">
        <v>62339.28</v>
      </c>
      <c r="H14" s="40">
        <f t="shared" si="2"/>
        <v>56118.209999999963</v>
      </c>
    </row>
    <row r="15" spans="1:8" x14ac:dyDescent="0.25">
      <c r="A15" s="42" t="s">
        <v>614</v>
      </c>
      <c r="B15" s="41">
        <v>973360.54</v>
      </c>
      <c r="C15" s="41">
        <v>361437.64</v>
      </c>
      <c r="D15" s="41">
        <f t="shared" si="1"/>
        <v>1334798.1800000002</v>
      </c>
      <c r="E15" s="41">
        <v>552542.61</v>
      </c>
      <c r="F15" s="41">
        <v>698192</v>
      </c>
      <c r="G15" s="421">
        <v>562263.64</v>
      </c>
      <c r="H15" s="40">
        <f t="shared" si="2"/>
        <v>219991.93000000017</v>
      </c>
    </row>
    <row r="16" spans="1:8" x14ac:dyDescent="0.25">
      <c r="A16" s="42" t="s">
        <v>615</v>
      </c>
      <c r="B16" s="41">
        <v>6569031.8600000003</v>
      </c>
      <c r="C16" s="41">
        <v>0</v>
      </c>
      <c r="D16" s="41">
        <f t="shared" si="1"/>
        <v>6569031.8600000003</v>
      </c>
      <c r="E16" s="41">
        <v>25429.49</v>
      </c>
      <c r="F16" s="41">
        <v>2943602</v>
      </c>
      <c r="G16" s="421">
        <v>1861469.59</v>
      </c>
      <c r="H16" s="40">
        <f t="shared" si="2"/>
        <v>4682132.78</v>
      </c>
    </row>
    <row r="17" spans="1:8" ht="10.8" thickBot="1" x14ac:dyDescent="0.3">
      <c r="A17" s="42" t="s">
        <v>616</v>
      </c>
      <c r="B17" s="41"/>
      <c r="C17" s="41">
        <v>128687.06</v>
      </c>
      <c r="D17" s="41">
        <f t="shared" si="1"/>
        <v>128687.06</v>
      </c>
      <c r="E17" s="41">
        <v>0</v>
      </c>
      <c r="F17" s="41">
        <v>499220</v>
      </c>
      <c r="G17" s="421"/>
      <c r="H17" s="40">
        <f t="shared" si="2"/>
        <v>128687.06</v>
      </c>
    </row>
    <row r="18" spans="1:8" ht="11.4" thickTop="1" thickBot="1" x14ac:dyDescent="0.3">
      <c r="A18" s="39" t="s">
        <v>38</v>
      </c>
      <c r="B18" s="38"/>
      <c r="C18" s="38"/>
      <c r="D18" s="38">
        <v>0</v>
      </c>
      <c r="E18" s="38"/>
      <c r="F18" s="38"/>
      <c r="G18" s="422"/>
      <c r="H18" s="37"/>
    </row>
    <row r="19" spans="1:8" ht="10.8" thickTop="1" x14ac:dyDescent="0.25"/>
    <row r="20" spans="1:8" x14ac:dyDescent="0.25">
      <c r="A20" s="681" t="s">
        <v>37</v>
      </c>
      <c r="B20" s="681"/>
      <c r="C20" s="681"/>
      <c r="D20" s="681"/>
      <c r="E20" s="681"/>
      <c r="F20" s="681"/>
      <c r="G20" s="681"/>
      <c r="H20" s="681"/>
    </row>
    <row r="21" spans="1:8" x14ac:dyDescent="0.25">
      <c r="A21" s="681" t="s">
        <v>36</v>
      </c>
      <c r="B21" s="681"/>
      <c r="C21" s="681"/>
      <c r="D21" s="681"/>
      <c r="E21" s="681"/>
      <c r="F21" s="681"/>
      <c r="G21" s="681"/>
      <c r="H21" s="681"/>
    </row>
    <row r="22" spans="1:8" x14ac:dyDescent="0.25">
      <c r="A22" s="681" t="s">
        <v>35</v>
      </c>
      <c r="B22" s="681"/>
      <c r="C22" s="681"/>
      <c r="D22" s="681"/>
      <c r="E22" s="681"/>
      <c r="F22" s="681"/>
      <c r="G22" s="681"/>
      <c r="H22" s="681"/>
    </row>
  </sheetData>
  <mergeCells count="10">
    <mergeCell ref="A20:H20"/>
    <mergeCell ref="A21:H21"/>
    <mergeCell ref="A22:H22"/>
    <mergeCell ref="A1:G1"/>
    <mergeCell ref="A2:G2"/>
    <mergeCell ref="A3:G3"/>
    <mergeCell ref="A4:G4"/>
    <mergeCell ref="A6:H6"/>
    <mergeCell ref="E8:H8"/>
    <mergeCell ref="B8:D8"/>
  </mergeCells>
  <printOptions horizontalCentered="1"/>
  <pageMargins left="0.39370078740157477" right="0.39370078740157477" top="0.39370078740157477" bottom="0.39370078740157477" header="0.19685039370078738" footer="0.19685039370078738"/>
  <pageSetup paperSize="9" scale="90"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7:G27"/>
  <sheetViews>
    <sheetView workbookViewId="0">
      <selection activeCell="A27" sqref="A27:G27"/>
    </sheetView>
  </sheetViews>
  <sheetFormatPr baseColWidth="10" defaultRowHeight="13.2" x14ac:dyDescent="0.25"/>
  <sheetData>
    <row r="27" spans="1:7" x14ac:dyDescent="0.25">
      <c r="A27" s="598" t="s">
        <v>637</v>
      </c>
      <c r="B27" s="598"/>
      <c r="C27" s="598"/>
      <c r="D27" s="598"/>
      <c r="E27" s="598"/>
      <c r="F27" s="598"/>
      <c r="G27" s="598"/>
    </row>
  </sheetData>
  <mergeCells count="1">
    <mergeCell ref="A27:G27"/>
  </mergeCells>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7:G27"/>
  <sheetViews>
    <sheetView workbookViewId="0">
      <selection activeCell="A27" sqref="A27:G27"/>
    </sheetView>
  </sheetViews>
  <sheetFormatPr baseColWidth="10" defaultRowHeight="13.2" x14ac:dyDescent="0.25"/>
  <sheetData>
    <row r="27" spans="1:7" x14ac:dyDescent="0.25">
      <c r="A27" s="525" t="s">
        <v>638</v>
      </c>
      <c r="B27" s="525"/>
      <c r="C27" s="525"/>
      <c r="D27" s="525"/>
      <c r="E27" s="525"/>
      <c r="F27" s="525"/>
      <c r="G27" s="525"/>
    </row>
  </sheetData>
  <mergeCells count="1">
    <mergeCell ref="A27:G27"/>
  </mergeCells>
  <pageMargins left="0.7" right="0.7"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0"/>
  <sheetViews>
    <sheetView workbookViewId="0">
      <selection activeCell="A14" sqref="A14"/>
    </sheetView>
  </sheetViews>
  <sheetFormatPr baseColWidth="10" defaultRowHeight="13.2" x14ac:dyDescent="0.25"/>
  <cols>
    <col min="1" max="1" width="27.77734375" customWidth="1"/>
    <col min="2" max="2" width="30.44140625" customWidth="1"/>
    <col min="3" max="3" width="35.109375" customWidth="1"/>
  </cols>
  <sheetData>
    <row r="1" spans="1:3" x14ac:dyDescent="0.25">
      <c r="A1" s="695" t="s">
        <v>605</v>
      </c>
      <c r="B1" s="695"/>
      <c r="C1" s="695"/>
    </row>
    <row r="3" spans="1:3" x14ac:dyDescent="0.25">
      <c r="A3" s="695" t="s">
        <v>617</v>
      </c>
      <c r="B3" s="695"/>
      <c r="C3" s="695"/>
    </row>
    <row r="4" spans="1:3" x14ac:dyDescent="0.25">
      <c r="A4" s="696" t="s">
        <v>625</v>
      </c>
      <c r="B4" s="696"/>
      <c r="C4" s="696"/>
    </row>
    <row r="5" spans="1:3" x14ac:dyDescent="0.25">
      <c r="A5" s="387"/>
      <c r="B5" s="387"/>
      <c r="C5" s="387"/>
    </row>
    <row r="6" spans="1:3" x14ac:dyDescent="0.25">
      <c r="A6" s="387"/>
      <c r="B6" s="387"/>
      <c r="C6" s="387"/>
    </row>
    <row r="7" spans="1:3" x14ac:dyDescent="0.25">
      <c r="A7" s="387"/>
      <c r="B7" s="387"/>
      <c r="C7" s="387"/>
    </row>
    <row r="8" spans="1:3" x14ac:dyDescent="0.25">
      <c r="A8" s="387"/>
      <c r="B8" s="387"/>
      <c r="C8" s="387"/>
    </row>
    <row r="9" spans="1:3" x14ac:dyDescent="0.25">
      <c r="A9" s="387"/>
      <c r="B9" s="387"/>
      <c r="C9" s="387"/>
    </row>
    <row r="10" spans="1:3" x14ac:dyDescent="0.25">
      <c r="A10" s="387"/>
      <c r="B10" s="387"/>
      <c r="C10" s="387"/>
    </row>
    <row r="11" spans="1:3" ht="13.8" thickBot="1" x14ac:dyDescent="0.3"/>
    <row r="12" spans="1:3" ht="13.8" thickTop="1" x14ac:dyDescent="0.25">
      <c r="A12" s="388" t="s">
        <v>618</v>
      </c>
      <c r="B12" s="389" t="s">
        <v>619</v>
      </c>
      <c r="C12" s="390" t="s">
        <v>620</v>
      </c>
    </row>
    <row r="13" spans="1:3" x14ac:dyDescent="0.25">
      <c r="A13" s="380"/>
      <c r="B13" s="381"/>
      <c r="C13" s="382"/>
    </row>
    <row r="14" spans="1:3" x14ac:dyDescent="0.25">
      <c r="A14" s="391" t="s">
        <v>621</v>
      </c>
      <c r="B14" s="381"/>
      <c r="C14" s="382"/>
    </row>
    <row r="15" spans="1:3" x14ac:dyDescent="0.25">
      <c r="A15" s="380"/>
      <c r="B15" s="381"/>
      <c r="C15" s="382"/>
    </row>
    <row r="16" spans="1:3" ht="26.4" x14ac:dyDescent="0.25">
      <c r="A16" s="383" t="s">
        <v>622</v>
      </c>
      <c r="B16" s="381" t="s">
        <v>623</v>
      </c>
      <c r="C16" s="382" t="s">
        <v>624</v>
      </c>
    </row>
    <row r="17" spans="1:3" x14ac:dyDescent="0.25">
      <c r="A17" s="380"/>
      <c r="B17" s="381"/>
      <c r="C17" s="382"/>
    </row>
    <row r="18" spans="1:3" x14ac:dyDescent="0.25">
      <c r="A18" s="380"/>
      <c r="B18" s="381"/>
      <c r="C18" s="382"/>
    </row>
    <row r="19" spans="1:3" ht="13.8" thickBot="1" x14ac:dyDescent="0.3">
      <c r="A19" s="384"/>
      <c r="B19" s="385"/>
      <c r="C19" s="386"/>
    </row>
    <row r="20" spans="1:3" ht="13.8" thickTop="1" x14ac:dyDescent="0.25"/>
  </sheetData>
  <mergeCells count="3">
    <mergeCell ref="A1:C1"/>
    <mergeCell ref="A3:C3"/>
    <mergeCell ref="A4:C4"/>
  </mergeCells>
  <pageMargins left="0.70866141732283472" right="0.70866141732283472" top="0.74803149606299213" bottom="0.74803149606299213" header="0.31496062992125984" footer="0.31496062992125984"/>
  <pageSetup paperSize="9" scale="94"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7:G27"/>
  <sheetViews>
    <sheetView workbookViewId="0">
      <selection activeCell="A27" sqref="A27:G27"/>
    </sheetView>
  </sheetViews>
  <sheetFormatPr baseColWidth="10" defaultRowHeight="13.2" x14ac:dyDescent="0.25"/>
  <sheetData>
    <row r="27" spans="1:7" x14ac:dyDescent="0.25">
      <c r="A27" s="525" t="s">
        <v>639</v>
      </c>
      <c r="B27" s="525"/>
      <c r="C27" s="525"/>
      <c r="D27" s="525"/>
      <c r="E27" s="525"/>
      <c r="F27" s="525"/>
      <c r="G27" s="525"/>
    </row>
  </sheetData>
  <mergeCells count="1">
    <mergeCell ref="A27:G27"/>
  </mergeCells>
  <pageMargins left="0.7" right="0.7"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topLeftCell="A7" workbookViewId="0">
      <selection activeCell="A40" sqref="A40:E40"/>
    </sheetView>
  </sheetViews>
  <sheetFormatPr baseColWidth="10" defaultRowHeight="10.199999999999999" x14ac:dyDescent="0.25"/>
  <cols>
    <col min="1" max="1" width="26.77734375" style="5" customWidth="1"/>
    <col min="2" max="5" width="15.77734375" style="5" customWidth="1"/>
    <col min="6" max="16384" width="11.5546875" style="5"/>
  </cols>
  <sheetData>
    <row r="1" spans="1:5" ht="13.8" thickTop="1" x14ac:dyDescent="0.25">
      <c r="A1" s="697" t="s">
        <v>11</v>
      </c>
      <c r="B1" s="683"/>
      <c r="C1" s="683"/>
      <c r="D1" s="683"/>
      <c r="E1" s="392" t="s">
        <v>10</v>
      </c>
    </row>
    <row r="2" spans="1:5" ht="13.2" x14ac:dyDescent="0.25">
      <c r="A2" s="698" t="s">
        <v>34</v>
      </c>
      <c r="B2" s="685"/>
      <c r="C2" s="685"/>
      <c r="D2" s="685"/>
      <c r="E2" s="393"/>
    </row>
    <row r="3" spans="1:5" ht="13.2" x14ac:dyDescent="0.25">
      <c r="A3" s="699" t="s">
        <v>33</v>
      </c>
      <c r="B3" s="687"/>
      <c r="C3" s="687"/>
      <c r="D3" s="687"/>
      <c r="E3" s="394" t="s">
        <v>32</v>
      </c>
    </row>
    <row r="4" spans="1:5" ht="13.8" thickBot="1" x14ac:dyDescent="0.3">
      <c r="A4" s="700" t="s">
        <v>31</v>
      </c>
      <c r="B4" s="689"/>
      <c r="C4" s="689"/>
      <c r="D4" s="689"/>
      <c r="E4" s="395"/>
    </row>
    <row r="5" spans="1:5" ht="13.8" thickTop="1" x14ac:dyDescent="0.25">
      <c r="A5" s="701" t="s">
        <v>30</v>
      </c>
      <c r="B5" s="702"/>
      <c r="C5" s="702"/>
      <c r="D5" s="702"/>
      <c r="E5" s="702"/>
    </row>
    <row r="6" spans="1:5" ht="30" customHeight="1" thickBot="1" x14ac:dyDescent="0.3">
      <c r="A6" s="703" t="s">
        <v>29</v>
      </c>
      <c r="B6" s="503"/>
      <c r="C6" s="503"/>
      <c r="D6" s="503"/>
      <c r="E6" s="503"/>
    </row>
    <row r="7" spans="1:5" ht="11.4" thickTop="1" thickBot="1" x14ac:dyDescent="0.3">
      <c r="A7" s="32" t="s">
        <v>24</v>
      </c>
      <c r="B7" s="31" t="s">
        <v>23</v>
      </c>
      <c r="C7" s="31" t="s">
        <v>22</v>
      </c>
      <c r="D7" s="31" t="s">
        <v>21</v>
      </c>
      <c r="E7" s="30" t="s">
        <v>20</v>
      </c>
    </row>
    <row r="8" spans="1:5" ht="10.8" thickTop="1" x14ac:dyDescent="0.25">
      <c r="A8" s="29" t="s">
        <v>19</v>
      </c>
      <c r="B8" s="28"/>
      <c r="C8" s="28"/>
      <c r="D8" s="28"/>
      <c r="E8" s="27"/>
    </row>
    <row r="9" spans="1:5" x14ac:dyDescent="0.25">
      <c r="A9" s="23" t="s">
        <v>17</v>
      </c>
      <c r="B9" s="22">
        <v>1986415543.1800001</v>
      </c>
      <c r="C9" s="22">
        <v>1552389218.8499999</v>
      </c>
      <c r="D9" s="22">
        <v>33982471.68</v>
      </c>
      <c r="E9" s="21">
        <f>D9+C9</f>
        <v>1586371690.53</v>
      </c>
    </row>
    <row r="10" spans="1:5" x14ac:dyDescent="0.25">
      <c r="A10" s="23" t="s">
        <v>16</v>
      </c>
      <c r="B10" s="22">
        <v>1986415543.1800001</v>
      </c>
      <c r="C10" s="22">
        <v>1927778651.3599999</v>
      </c>
      <c r="D10" s="22">
        <v>0</v>
      </c>
      <c r="E10" s="21">
        <f>D10+C10</f>
        <v>1927778651.3599999</v>
      </c>
    </row>
    <row r="11" spans="1:5" x14ac:dyDescent="0.25">
      <c r="A11" s="26" t="s">
        <v>18</v>
      </c>
      <c r="B11" s="25"/>
      <c r="C11" s="25"/>
      <c r="D11" s="25"/>
      <c r="E11" s="24"/>
    </row>
    <row r="12" spans="1:5" x14ac:dyDescent="0.25">
      <c r="A12" s="23" t="s">
        <v>17</v>
      </c>
      <c r="B12" s="22">
        <v>2930538890.3899999</v>
      </c>
      <c r="C12" s="22">
        <v>1370269454.1600001</v>
      </c>
      <c r="D12" s="22">
        <v>15634978.949999999</v>
      </c>
      <c r="E12" s="21">
        <f>D12+C12</f>
        <v>1385904433.1100001</v>
      </c>
    </row>
    <row r="13" spans="1:5" ht="10.8" thickBot="1" x14ac:dyDescent="0.3">
      <c r="A13" s="35" t="s">
        <v>16</v>
      </c>
      <c r="B13" s="34">
        <v>2930538890.3899999</v>
      </c>
      <c r="C13" s="34">
        <v>1387372683.3399999</v>
      </c>
      <c r="D13" s="34">
        <v>38000000</v>
      </c>
      <c r="E13" s="33">
        <f>D13+C13</f>
        <v>1425372683.3399999</v>
      </c>
    </row>
    <row r="14" spans="1:5" ht="30" customHeight="1" thickTop="1" thickBot="1" x14ac:dyDescent="0.3">
      <c r="A14" s="701" t="s">
        <v>28</v>
      </c>
      <c r="B14" s="702"/>
      <c r="C14" s="702"/>
      <c r="D14" s="702"/>
      <c r="E14" s="702"/>
    </row>
    <row r="15" spans="1:5" ht="11.4" thickTop="1" thickBot="1" x14ac:dyDescent="0.3">
      <c r="A15" s="32" t="s">
        <v>24</v>
      </c>
      <c r="B15" s="31" t="s">
        <v>26</v>
      </c>
      <c r="C15" s="31" t="s">
        <v>22</v>
      </c>
      <c r="D15" s="31" t="s">
        <v>21</v>
      </c>
      <c r="E15" s="30" t="s">
        <v>20</v>
      </c>
    </row>
    <row r="16" spans="1:5" ht="10.8" thickTop="1" x14ac:dyDescent="0.25">
      <c r="A16" s="29" t="s">
        <v>19</v>
      </c>
      <c r="B16" s="28"/>
      <c r="C16" s="28"/>
      <c r="D16" s="28"/>
      <c r="E16" s="27"/>
    </row>
    <row r="17" spans="1:5" x14ac:dyDescent="0.25">
      <c r="A17" s="23" t="s">
        <v>17</v>
      </c>
      <c r="B17" s="22">
        <v>15860752.890000001</v>
      </c>
      <c r="C17" s="22">
        <v>12616081.33</v>
      </c>
      <c r="D17" s="22">
        <v>0</v>
      </c>
      <c r="E17" s="21">
        <f>D17+C17</f>
        <v>12616081.33</v>
      </c>
    </row>
    <row r="18" spans="1:5" x14ac:dyDescent="0.25">
      <c r="A18" s="23" t="s">
        <v>16</v>
      </c>
      <c r="B18" s="22">
        <v>15860752.890000001</v>
      </c>
      <c r="C18" s="22">
        <v>13689685.630000001</v>
      </c>
      <c r="D18" s="22">
        <v>0</v>
      </c>
      <c r="E18" s="21">
        <f>D18+C18</f>
        <v>13689685.630000001</v>
      </c>
    </row>
    <row r="19" spans="1:5" x14ac:dyDescent="0.25">
      <c r="A19" s="26" t="s">
        <v>18</v>
      </c>
      <c r="B19" s="25"/>
      <c r="C19" s="25"/>
      <c r="D19" s="25"/>
      <c r="E19" s="24"/>
    </row>
    <row r="20" spans="1:5" x14ac:dyDescent="0.25">
      <c r="A20" s="23" t="s">
        <v>17</v>
      </c>
      <c r="B20" s="22">
        <v>100419545.12</v>
      </c>
      <c r="C20" s="22">
        <v>53634287.890000001</v>
      </c>
      <c r="D20" s="22">
        <v>40490.58</v>
      </c>
      <c r="E20" s="21">
        <f>D20+C20</f>
        <v>53674778.469999999</v>
      </c>
    </row>
    <row r="21" spans="1:5" ht="10.8" thickBot="1" x14ac:dyDescent="0.3">
      <c r="A21" s="35" t="s">
        <v>16</v>
      </c>
      <c r="B21" s="34">
        <v>100419545.12</v>
      </c>
      <c r="C21" s="34">
        <v>52730130.210000001</v>
      </c>
      <c r="D21" s="34">
        <v>0</v>
      </c>
      <c r="E21" s="33">
        <f>D21+C21</f>
        <v>52730130.210000001</v>
      </c>
    </row>
    <row r="22" spans="1:5" ht="30" customHeight="1" thickTop="1" thickBot="1" x14ac:dyDescent="0.3">
      <c r="A22" s="701" t="s">
        <v>27</v>
      </c>
      <c r="B22" s="702"/>
      <c r="C22" s="702"/>
      <c r="D22" s="702"/>
      <c r="E22" s="702"/>
    </row>
    <row r="23" spans="1:5" ht="11.4" thickTop="1" thickBot="1" x14ac:dyDescent="0.3">
      <c r="A23" s="32" t="s">
        <v>24</v>
      </c>
      <c r="B23" s="31" t="s">
        <v>26</v>
      </c>
      <c r="C23" s="31" t="s">
        <v>22</v>
      </c>
      <c r="D23" s="31" t="s">
        <v>21</v>
      </c>
      <c r="E23" s="30" t="s">
        <v>20</v>
      </c>
    </row>
    <row r="24" spans="1:5" ht="10.8" thickTop="1" x14ac:dyDescent="0.25">
      <c r="A24" s="29" t="s">
        <v>19</v>
      </c>
      <c r="B24" s="28"/>
      <c r="C24" s="28"/>
      <c r="D24" s="28"/>
      <c r="E24" s="27"/>
    </row>
    <row r="25" spans="1:5" x14ac:dyDescent="0.25">
      <c r="A25" s="23" t="s">
        <v>17</v>
      </c>
      <c r="B25" s="22">
        <v>5075759.41</v>
      </c>
      <c r="C25" s="22">
        <v>994144.56</v>
      </c>
      <c r="D25" s="22">
        <v>50320.02</v>
      </c>
      <c r="E25" s="21">
        <f>D25+C25</f>
        <v>1044464.5800000001</v>
      </c>
    </row>
    <row r="26" spans="1:5" x14ac:dyDescent="0.25">
      <c r="A26" s="23" t="s">
        <v>16</v>
      </c>
      <c r="B26" s="22">
        <v>5075759.41</v>
      </c>
      <c r="C26" s="22">
        <v>2753506</v>
      </c>
      <c r="D26" s="22">
        <v>0</v>
      </c>
      <c r="E26" s="21">
        <f>D26+C26</f>
        <v>2753506</v>
      </c>
    </row>
    <row r="27" spans="1:5" x14ac:dyDescent="0.25">
      <c r="A27" s="26" t="s">
        <v>18</v>
      </c>
      <c r="B27" s="25"/>
      <c r="C27" s="25"/>
      <c r="D27" s="25"/>
      <c r="E27" s="24"/>
    </row>
    <row r="28" spans="1:5" x14ac:dyDescent="0.25">
      <c r="A28" s="23" t="s">
        <v>17</v>
      </c>
      <c r="B28" s="22">
        <v>9337505.4000000004</v>
      </c>
      <c r="C28" s="22">
        <v>3133955.85</v>
      </c>
      <c r="D28" s="22">
        <v>18071.560000000001</v>
      </c>
      <c r="E28" s="21">
        <f>D28+C28</f>
        <v>3152027.41</v>
      </c>
    </row>
    <row r="29" spans="1:5" ht="10.8" thickBot="1" x14ac:dyDescent="0.3">
      <c r="A29" s="35" t="s">
        <v>16</v>
      </c>
      <c r="B29" s="34">
        <v>9337505.4000000004</v>
      </c>
      <c r="C29" s="34">
        <v>1354719.37</v>
      </c>
      <c r="D29" s="34">
        <v>0</v>
      </c>
      <c r="E29" s="33">
        <f>D29+C29</f>
        <v>1354719.37</v>
      </c>
    </row>
    <row r="30" spans="1:5" ht="30" customHeight="1" thickTop="1" thickBot="1" x14ac:dyDescent="0.3">
      <c r="A30" s="701" t="s">
        <v>25</v>
      </c>
      <c r="B30" s="702"/>
      <c r="C30" s="702"/>
      <c r="D30" s="702"/>
      <c r="E30" s="702"/>
    </row>
    <row r="31" spans="1:5" ht="11.4" thickTop="1" thickBot="1" x14ac:dyDescent="0.3">
      <c r="A31" s="32" t="s">
        <v>24</v>
      </c>
      <c r="B31" s="31" t="s">
        <v>23</v>
      </c>
      <c r="C31" s="31" t="s">
        <v>22</v>
      </c>
      <c r="D31" s="31" t="s">
        <v>21</v>
      </c>
      <c r="E31" s="30" t="s">
        <v>20</v>
      </c>
    </row>
    <row r="32" spans="1:5" ht="10.8" thickTop="1" x14ac:dyDescent="0.25">
      <c r="A32" s="29" t="s">
        <v>19</v>
      </c>
      <c r="B32" s="28"/>
      <c r="C32" s="28"/>
      <c r="D32" s="28"/>
      <c r="E32" s="27"/>
    </row>
    <row r="33" spans="1:5" x14ac:dyDescent="0.25">
      <c r="A33" s="23" t="s">
        <v>17</v>
      </c>
      <c r="B33" s="22">
        <v>2007352055.48</v>
      </c>
      <c r="C33" s="22">
        <v>1565999444.74</v>
      </c>
      <c r="D33" s="22">
        <f>+D9+D25</f>
        <v>34032791.700000003</v>
      </c>
      <c r="E33" s="21">
        <f>D33+C33</f>
        <v>1600032236.4400001</v>
      </c>
    </row>
    <row r="34" spans="1:5" x14ac:dyDescent="0.25">
      <c r="A34" s="23" t="s">
        <v>16</v>
      </c>
      <c r="B34" s="22">
        <v>2007352055.48</v>
      </c>
      <c r="C34" s="22">
        <v>1944221842.99</v>
      </c>
      <c r="D34" s="22">
        <v>0</v>
      </c>
      <c r="E34" s="21">
        <f>D34+C34</f>
        <v>1944221842.99</v>
      </c>
    </row>
    <row r="35" spans="1:5" x14ac:dyDescent="0.25">
      <c r="A35" s="26" t="s">
        <v>18</v>
      </c>
      <c r="B35" s="25"/>
      <c r="C35" s="25"/>
      <c r="D35" s="25"/>
      <c r="E35" s="24"/>
    </row>
    <row r="36" spans="1:5" x14ac:dyDescent="0.25">
      <c r="A36" s="23" t="s">
        <v>17</v>
      </c>
      <c r="B36" s="22">
        <v>3040295940.9099998</v>
      </c>
      <c r="C36" s="22">
        <v>1427037697.9000001</v>
      </c>
      <c r="D36" s="22">
        <f>+D12+D20+D28</f>
        <v>15693541.09</v>
      </c>
      <c r="E36" s="21">
        <f>D36+C36</f>
        <v>1442731238.99</v>
      </c>
    </row>
    <row r="37" spans="1:5" ht="10.8" thickBot="1" x14ac:dyDescent="0.3">
      <c r="A37" s="23" t="s">
        <v>16</v>
      </c>
      <c r="B37" s="22">
        <v>3040295940.9099998</v>
      </c>
      <c r="C37" s="22">
        <v>1441457532.9200001</v>
      </c>
      <c r="D37" s="22">
        <f>+D13</f>
        <v>38000000</v>
      </c>
      <c r="E37" s="21">
        <f>D37+C37</f>
        <v>1479457532.9200001</v>
      </c>
    </row>
    <row r="38" spans="1:5" ht="11.4" thickTop="1" thickBot="1" x14ac:dyDescent="0.3">
      <c r="A38" s="20" t="s">
        <v>15</v>
      </c>
      <c r="B38" s="19">
        <v>5047647996.3900003</v>
      </c>
      <c r="C38" s="19">
        <v>2993037142.6399999</v>
      </c>
      <c r="D38" s="19">
        <f>+D33+D36</f>
        <v>49726332.790000007</v>
      </c>
      <c r="E38" s="18">
        <f>D38+C38</f>
        <v>3042763475.4299998</v>
      </c>
    </row>
    <row r="39" spans="1:5" ht="11.4" thickTop="1" thickBot="1" x14ac:dyDescent="0.3">
      <c r="A39" s="17" t="s">
        <v>14</v>
      </c>
      <c r="B39" s="16">
        <v>5047647996.3900003</v>
      </c>
      <c r="C39" s="16">
        <v>3385679375.9099998</v>
      </c>
      <c r="D39" s="16">
        <f>+D37</f>
        <v>38000000</v>
      </c>
      <c r="E39" s="15">
        <f>D39+C39</f>
        <v>3423679375.9099998</v>
      </c>
    </row>
    <row r="40" spans="1:5" ht="10.8" thickTop="1" x14ac:dyDescent="0.25">
      <c r="A40" s="706" t="s">
        <v>13</v>
      </c>
      <c r="B40" s="707"/>
      <c r="C40" s="707"/>
      <c r="D40" s="707"/>
      <c r="E40" s="707"/>
    </row>
    <row r="41" spans="1:5" x14ac:dyDescent="0.25">
      <c r="A41" s="704" t="s">
        <v>12</v>
      </c>
      <c r="B41" s="705"/>
      <c r="C41" s="705"/>
      <c r="D41" s="705"/>
      <c r="E41" s="705"/>
    </row>
  </sheetData>
  <mergeCells count="11">
    <mergeCell ref="A6:E6"/>
    <mergeCell ref="A14:E14"/>
    <mergeCell ref="A22:E22"/>
    <mergeCell ref="A30:E30"/>
    <mergeCell ref="A41:E41"/>
    <mergeCell ref="A40:E40"/>
    <mergeCell ref="A1:D1"/>
    <mergeCell ref="A2:D2"/>
    <mergeCell ref="A3:D3"/>
    <mergeCell ref="A4:D4"/>
    <mergeCell ref="A5:E5"/>
  </mergeCells>
  <printOptions horizontalCentered="1"/>
  <pageMargins left="0.39370078740157477" right="0.39370078740157477" top="0.39370078740157477" bottom="0.39370078740157477" header="0.19685039370078738" footer="0.19685039370078738"/>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F35"/>
  <sheetViews>
    <sheetView showGridLines="0" topLeftCell="B1" zoomScale="75" workbookViewId="0">
      <selection activeCell="B14" sqref="B14:F15"/>
    </sheetView>
  </sheetViews>
  <sheetFormatPr baseColWidth="10" defaultColWidth="11.44140625" defaultRowHeight="13.2" x14ac:dyDescent="0.25"/>
  <cols>
    <col min="1" max="1" width="5.88671875" style="1" hidden="1" customWidth="1"/>
    <col min="2" max="2" width="7" style="1" customWidth="1"/>
    <col min="3" max="3" width="3.44140625" style="1" customWidth="1"/>
    <col min="4" max="4" width="3.88671875" style="1" customWidth="1"/>
    <col min="5" max="5" width="71.44140625" style="1" customWidth="1"/>
    <col min="6" max="6" width="8.6640625" style="1" customWidth="1"/>
    <col min="7" max="16384" width="11.44140625" style="1"/>
  </cols>
  <sheetData>
    <row r="1" spans="1:6" s="5" customFormat="1" ht="18.75" customHeight="1" thickTop="1" x14ac:dyDescent="0.25">
      <c r="B1" s="459" t="s">
        <v>526</v>
      </c>
      <c r="C1" s="460"/>
      <c r="D1" s="460"/>
      <c r="E1" s="461"/>
      <c r="F1" s="329" t="s">
        <v>525</v>
      </c>
    </row>
    <row r="2" spans="1:6" s="5" customFormat="1" ht="18.75" customHeight="1" thickBot="1" x14ac:dyDescent="0.3">
      <c r="B2" s="462" t="s">
        <v>524</v>
      </c>
      <c r="C2" s="463"/>
      <c r="D2" s="463"/>
      <c r="E2" s="464"/>
      <c r="F2" s="330"/>
    </row>
    <row r="3" spans="1:6" s="5" customFormat="1" ht="51" customHeight="1" thickTop="1" thickBot="1" x14ac:dyDescent="0.3"/>
    <row r="4" spans="1:6" s="5" customFormat="1" ht="12.75" customHeight="1" thickTop="1" x14ac:dyDescent="0.2">
      <c r="B4" s="302" t="s">
        <v>523</v>
      </c>
      <c r="C4" s="301"/>
      <c r="D4" s="301"/>
      <c r="E4" s="301"/>
      <c r="F4" s="300"/>
    </row>
    <row r="5" spans="1:6" s="5" customFormat="1" ht="12.75" customHeight="1" x14ac:dyDescent="0.2">
      <c r="B5" s="297" t="s">
        <v>522</v>
      </c>
      <c r="C5" s="294"/>
      <c r="D5" s="294"/>
      <c r="E5" s="294"/>
      <c r="F5" s="293"/>
    </row>
    <row r="6" spans="1:6" s="5" customFormat="1" ht="12.75" customHeight="1" x14ac:dyDescent="0.25">
      <c r="A6" s="299" t="s">
        <v>521</v>
      </c>
      <c r="B6" s="296" t="s">
        <v>520</v>
      </c>
      <c r="C6" s="294"/>
      <c r="D6" s="294"/>
      <c r="E6" s="294"/>
      <c r="F6" s="293"/>
    </row>
    <row r="7" spans="1:6" s="5" customFormat="1" ht="12.75" customHeight="1" x14ac:dyDescent="0.25">
      <c r="B7" s="298" t="s">
        <v>519</v>
      </c>
      <c r="C7" s="6" t="s">
        <v>518</v>
      </c>
      <c r="D7" s="6"/>
      <c r="E7" s="6"/>
      <c r="F7" s="293"/>
    </row>
    <row r="8" spans="1:6" s="5" customFormat="1" ht="12.75" customHeight="1" x14ac:dyDescent="0.25">
      <c r="B8" s="296"/>
      <c r="C8" s="294"/>
      <c r="D8" s="294"/>
      <c r="E8" s="294"/>
      <c r="F8" s="293"/>
    </row>
    <row r="9" spans="1:6" s="5" customFormat="1" ht="12.75" customHeight="1" x14ac:dyDescent="0.25">
      <c r="B9" s="296"/>
      <c r="C9" s="294"/>
      <c r="D9" s="294"/>
      <c r="E9" s="294"/>
      <c r="F9" s="293"/>
    </row>
    <row r="10" spans="1:6" s="5" customFormat="1" ht="12.75" customHeight="1" x14ac:dyDescent="0.2">
      <c r="B10" s="297" t="s">
        <v>517</v>
      </c>
      <c r="C10" s="294"/>
      <c r="D10" s="294"/>
      <c r="E10" s="294"/>
      <c r="F10" s="293"/>
    </row>
    <row r="11" spans="1:6" s="5" customFormat="1" ht="12.75" customHeight="1" x14ac:dyDescent="0.25">
      <c r="B11" s="296"/>
      <c r="C11" s="294"/>
      <c r="D11" s="294"/>
      <c r="E11" s="294"/>
      <c r="F11" s="293"/>
    </row>
    <row r="12" spans="1:6" s="5" customFormat="1" ht="12.75" customHeight="1" x14ac:dyDescent="0.25">
      <c r="B12" s="456" t="s">
        <v>516</v>
      </c>
      <c r="C12" s="457"/>
      <c r="D12" s="457"/>
      <c r="E12" s="457"/>
      <c r="F12" s="458"/>
    </row>
    <row r="13" spans="1:6" s="5" customFormat="1" ht="12.75" customHeight="1" x14ac:dyDescent="0.25">
      <c r="B13" s="296"/>
      <c r="C13" s="294"/>
      <c r="D13" s="294"/>
      <c r="E13" s="294"/>
      <c r="F13" s="293"/>
    </row>
    <row r="14" spans="1:6" s="5" customFormat="1" ht="12.75" customHeight="1" x14ac:dyDescent="0.25">
      <c r="B14" s="453" t="s">
        <v>515</v>
      </c>
      <c r="C14" s="454"/>
      <c r="D14" s="454"/>
      <c r="E14" s="454"/>
      <c r="F14" s="455"/>
    </row>
    <row r="15" spans="1:6" s="5" customFormat="1" ht="12.75" customHeight="1" x14ac:dyDescent="0.25">
      <c r="B15" s="453" t="s">
        <v>514</v>
      </c>
      <c r="C15" s="454"/>
      <c r="D15" s="454"/>
      <c r="E15" s="454"/>
      <c r="F15" s="455"/>
    </row>
    <row r="16" spans="1:6" s="5" customFormat="1" ht="12.75" customHeight="1" x14ac:dyDescent="0.25">
      <c r="B16" s="456"/>
      <c r="C16" s="457"/>
      <c r="D16" s="457"/>
      <c r="E16" s="457"/>
      <c r="F16" s="458"/>
    </row>
    <row r="17" spans="2:6" s="5" customFormat="1" ht="12.75" customHeight="1" x14ac:dyDescent="0.25">
      <c r="B17" s="296"/>
      <c r="C17" s="294"/>
      <c r="D17" s="294"/>
      <c r="E17" s="294"/>
      <c r="F17" s="293"/>
    </row>
    <row r="18" spans="2:6" s="5" customFormat="1" ht="12.75" customHeight="1" x14ac:dyDescent="0.25">
      <c r="B18" s="296" t="s">
        <v>513</v>
      </c>
      <c r="C18" s="294"/>
      <c r="D18" s="294"/>
      <c r="E18" s="294"/>
      <c r="F18" s="293"/>
    </row>
    <row r="19" spans="2:6" s="5" customFormat="1" ht="12.75" customHeight="1" x14ac:dyDescent="0.25">
      <c r="B19" s="296"/>
      <c r="C19" s="294"/>
      <c r="D19" s="294"/>
      <c r="E19" s="294"/>
      <c r="F19" s="293"/>
    </row>
    <row r="20" spans="2:6" s="5" customFormat="1" ht="12.75" customHeight="1" x14ac:dyDescent="0.25">
      <c r="B20" s="296"/>
      <c r="C20" s="294"/>
      <c r="D20" s="294"/>
      <c r="E20" s="294"/>
      <c r="F20" s="293"/>
    </row>
    <row r="21" spans="2:6" s="5" customFormat="1" ht="12.75" customHeight="1" x14ac:dyDescent="0.25">
      <c r="B21" s="296"/>
      <c r="C21" s="294"/>
      <c r="D21" s="294"/>
      <c r="E21" s="294"/>
      <c r="F21" s="293"/>
    </row>
    <row r="22" spans="2:6" s="5" customFormat="1" ht="12.75" customHeight="1" x14ac:dyDescent="0.25">
      <c r="B22" s="296"/>
      <c r="C22" s="294"/>
      <c r="D22" s="294"/>
      <c r="E22" s="294"/>
      <c r="F22" s="293"/>
    </row>
    <row r="23" spans="2:6" s="5" customFormat="1" ht="9" customHeight="1" x14ac:dyDescent="0.25">
      <c r="B23" s="295"/>
      <c r="C23" s="294"/>
      <c r="D23" s="294"/>
      <c r="E23" s="294"/>
      <c r="F23" s="293"/>
    </row>
    <row r="24" spans="2:6" s="5" customFormat="1" ht="9" customHeight="1" thickBot="1" x14ac:dyDescent="0.3">
      <c r="B24" s="292"/>
      <c r="C24" s="291"/>
      <c r="D24" s="291"/>
      <c r="E24" s="291"/>
      <c r="F24" s="290"/>
    </row>
    <row r="25" spans="2:6" ht="13.8" thickTop="1" x14ac:dyDescent="0.25"/>
    <row r="26" spans="2:6" x14ac:dyDescent="0.25">
      <c r="B26" s="289" t="s">
        <v>512</v>
      </c>
      <c r="C26" s="289"/>
      <c r="D26" s="289"/>
      <c r="E26" s="289"/>
    </row>
    <row r="27" spans="2:6" x14ac:dyDescent="0.25">
      <c r="B27" s="289" t="s">
        <v>511</v>
      </c>
      <c r="C27" s="289"/>
      <c r="D27" s="289"/>
      <c r="E27" s="289"/>
    </row>
    <row r="28" spans="2:6" x14ac:dyDescent="0.25">
      <c r="B28" s="289" t="s">
        <v>510</v>
      </c>
      <c r="C28" s="289"/>
      <c r="D28" s="289"/>
      <c r="E28" s="289"/>
    </row>
    <row r="29" spans="2:6" x14ac:dyDescent="0.25">
      <c r="B29" s="289" t="s">
        <v>509</v>
      </c>
      <c r="C29" s="289"/>
      <c r="D29" s="289"/>
      <c r="E29" s="289"/>
    </row>
    <row r="30" spans="2:6" x14ac:dyDescent="0.25">
      <c r="B30" s="289" t="s">
        <v>508</v>
      </c>
      <c r="C30" s="289"/>
      <c r="D30" s="289"/>
      <c r="E30" s="289"/>
    </row>
    <row r="31" spans="2:6" x14ac:dyDescent="0.25">
      <c r="B31" s="289"/>
      <c r="C31" s="289"/>
      <c r="D31" s="289"/>
      <c r="E31" s="289"/>
    </row>
    <row r="32" spans="2:6" x14ac:dyDescent="0.25">
      <c r="B32" s="289"/>
      <c r="C32" s="289"/>
      <c r="D32" s="289"/>
      <c r="E32" s="289"/>
    </row>
    <row r="33" spans="2:5" x14ac:dyDescent="0.25">
      <c r="B33" s="289"/>
      <c r="C33" s="289"/>
      <c r="D33" s="289"/>
      <c r="E33" s="289"/>
    </row>
    <row r="34" spans="2:5" x14ac:dyDescent="0.25">
      <c r="B34" s="289"/>
      <c r="C34" s="289"/>
      <c r="D34" s="289"/>
      <c r="E34" s="289"/>
    </row>
    <row r="35" spans="2:5" x14ac:dyDescent="0.25">
      <c r="B35" s="289"/>
      <c r="C35" s="289"/>
      <c r="D35" s="289"/>
      <c r="E35" s="289"/>
    </row>
  </sheetData>
  <mergeCells count="6">
    <mergeCell ref="B15:F15"/>
    <mergeCell ref="B16:F16"/>
    <mergeCell ref="B1:E1"/>
    <mergeCell ref="B2:E2"/>
    <mergeCell ref="B12:F12"/>
    <mergeCell ref="B14:F14"/>
  </mergeCells>
  <printOptions horizontalCentered="1"/>
  <pageMargins left="0.39370078740157483" right="0.39370078740157483" top="0.59055118110236227" bottom="0.59055118110236227" header="0" footer="0"/>
  <pageSetup paperSize="9" orientation="portrait" r:id="rId1"/>
  <headerFooter alignWithMargins="0"/>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7:G27"/>
  <sheetViews>
    <sheetView workbookViewId="0">
      <selection activeCell="A27" sqref="A27:G27"/>
    </sheetView>
  </sheetViews>
  <sheetFormatPr baseColWidth="10" defaultRowHeight="13.2" x14ac:dyDescent="0.25"/>
  <sheetData>
    <row r="27" spans="1:7" x14ac:dyDescent="0.25">
      <c r="A27" s="598" t="s">
        <v>9</v>
      </c>
      <c r="B27" s="598"/>
      <c r="C27" s="598"/>
      <c r="D27" s="598"/>
      <c r="E27" s="598"/>
      <c r="F27" s="598"/>
      <c r="G27" s="598"/>
    </row>
  </sheetData>
  <mergeCells count="1">
    <mergeCell ref="A27:G27"/>
  </mergeCells>
  <pageMargins left="0.7" right="0.7" top="0.75" bottom="0.75" header="0.3" footer="0.3"/>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K49"/>
  <sheetViews>
    <sheetView showGridLines="0" tabSelected="1" zoomScale="75" workbookViewId="0">
      <selection activeCell="C42" sqref="C42"/>
    </sheetView>
  </sheetViews>
  <sheetFormatPr baseColWidth="10" defaultColWidth="11.44140625" defaultRowHeight="13.2" x14ac:dyDescent="0.25"/>
  <cols>
    <col min="1" max="1" width="1.109375" style="1" customWidth="1"/>
    <col min="2" max="2" width="3.33203125" style="1" customWidth="1"/>
    <col min="3" max="3" width="18" style="1" customWidth="1"/>
    <col min="4" max="4" width="33.33203125" style="1" customWidth="1"/>
    <col min="5" max="5" width="4" style="1" customWidth="1"/>
    <col min="6" max="6" width="12" style="1" customWidth="1"/>
    <col min="7" max="7" width="5.33203125" style="1" customWidth="1"/>
    <col min="8" max="8" width="28.44140625" style="1" bestFit="1" customWidth="1"/>
    <col min="9" max="16384" width="11.44140625" style="1"/>
  </cols>
  <sheetData>
    <row r="1" spans="1:11" s="5" customFormat="1" ht="30" customHeight="1" thickTop="1" thickBot="1" x14ac:dyDescent="0.3">
      <c r="A1" s="14"/>
      <c r="B1" s="708" t="s">
        <v>11</v>
      </c>
      <c r="C1" s="709"/>
      <c r="D1" s="709"/>
      <c r="E1" s="709"/>
      <c r="F1" s="709"/>
      <c r="G1" s="709"/>
      <c r="H1" s="396" t="s">
        <v>10</v>
      </c>
      <c r="I1" s="10"/>
    </row>
    <row r="2" spans="1:11" s="5" customFormat="1" ht="30" customHeight="1" thickBot="1" x14ac:dyDescent="0.3">
      <c r="A2" s="13"/>
      <c r="B2" s="710" t="s">
        <v>9</v>
      </c>
      <c r="C2" s="711"/>
      <c r="D2" s="711"/>
      <c r="E2" s="711"/>
      <c r="F2" s="711"/>
      <c r="G2" s="711"/>
      <c r="H2" s="397" t="s">
        <v>8</v>
      </c>
      <c r="I2" s="10"/>
    </row>
    <row r="3" spans="1:11" s="5" customFormat="1" ht="40.5" customHeight="1" thickTop="1" x14ac:dyDescent="0.25">
      <c r="A3" s="10"/>
      <c r="B3" s="7"/>
      <c r="C3" s="7"/>
      <c r="D3" s="7"/>
      <c r="E3" s="7"/>
      <c r="F3" s="7"/>
      <c r="G3" s="7"/>
      <c r="H3" s="7"/>
      <c r="I3" s="7"/>
      <c r="J3" s="6"/>
      <c r="K3" s="6"/>
    </row>
    <row r="4" spans="1:11" s="5" customFormat="1" ht="12.75" customHeight="1" x14ac:dyDescent="0.25">
      <c r="A4" s="10"/>
      <c r="D4" s="7"/>
      <c r="E4" s="7"/>
      <c r="F4" s="7"/>
      <c r="G4" s="7" t="s">
        <v>7</v>
      </c>
      <c r="H4" s="7"/>
      <c r="I4" s="7"/>
      <c r="J4" s="6"/>
      <c r="K4" s="6"/>
    </row>
    <row r="5" spans="1:11" s="5" customFormat="1" ht="12.75" customHeight="1" x14ac:dyDescent="0.25">
      <c r="A5" s="10"/>
      <c r="D5" s="7"/>
      <c r="E5" s="7"/>
      <c r="F5" s="7"/>
      <c r="G5" s="7" t="s">
        <v>6</v>
      </c>
      <c r="H5" s="7"/>
      <c r="I5" s="7"/>
      <c r="J5" s="6"/>
      <c r="K5" s="6"/>
    </row>
    <row r="6" spans="1:11" s="5" customFormat="1" ht="12.75" customHeight="1" x14ac:dyDescent="0.25">
      <c r="A6" s="10"/>
      <c r="D6" s="7"/>
      <c r="E6" s="7"/>
      <c r="F6" s="7"/>
      <c r="G6" s="7" t="s">
        <v>5</v>
      </c>
      <c r="H6" s="7"/>
      <c r="I6" s="7"/>
      <c r="J6" s="6"/>
      <c r="K6" s="6"/>
    </row>
    <row r="7" spans="1:11" s="5" customFormat="1" ht="12.75" customHeight="1" x14ac:dyDescent="0.25">
      <c r="A7" s="10"/>
      <c r="D7" s="7"/>
      <c r="E7" s="7"/>
      <c r="F7" s="7"/>
      <c r="G7" s="7" t="s">
        <v>4</v>
      </c>
      <c r="H7" s="7"/>
      <c r="I7" s="7"/>
      <c r="J7" s="6"/>
      <c r="K7" s="6"/>
    </row>
    <row r="8" spans="1:11" s="5" customFormat="1" ht="12.75" customHeight="1" x14ac:dyDescent="0.25">
      <c r="A8" s="10"/>
      <c r="D8" s="7"/>
      <c r="E8" s="7"/>
      <c r="F8" s="7"/>
      <c r="G8" s="7"/>
      <c r="H8" s="7" t="s">
        <v>3</v>
      </c>
      <c r="I8" s="7"/>
      <c r="J8" s="6"/>
      <c r="K8" s="6"/>
    </row>
    <row r="9" spans="1:11" s="5" customFormat="1" ht="12.75" customHeight="1" x14ac:dyDescent="0.25">
      <c r="A9" s="10"/>
      <c r="D9" s="7"/>
      <c r="E9" s="7"/>
      <c r="F9" s="7"/>
      <c r="G9" s="7"/>
      <c r="H9" s="7" t="s">
        <v>2</v>
      </c>
      <c r="I9" s="7"/>
      <c r="J9" s="6"/>
      <c r="K9" s="6"/>
    </row>
    <row r="10" spans="1:11" s="5" customFormat="1" ht="12.75" customHeight="1" x14ac:dyDescent="0.25">
      <c r="A10" s="10"/>
      <c r="D10" s="7"/>
      <c r="E10" s="7"/>
      <c r="F10" s="7"/>
      <c r="G10" s="7"/>
      <c r="H10" s="7" t="s">
        <v>1</v>
      </c>
      <c r="I10" s="7"/>
      <c r="J10" s="6"/>
      <c r="K10" s="6"/>
    </row>
    <row r="11" spans="1:11" s="5" customFormat="1" ht="12.75" customHeight="1" x14ac:dyDescent="0.25">
      <c r="A11" s="10"/>
      <c r="D11" s="7"/>
      <c r="E11" s="7"/>
      <c r="F11" s="7"/>
      <c r="G11" s="7"/>
      <c r="H11" s="7"/>
      <c r="I11" s="7"/>
      <c r="J11" s="6"/>
      <c r="K11" s="6"/>
    </row>
    <row r="12" spans="1:11" s="5" customFormat="1" ht="12.75" customHeight="1" x14ac:dyDescent="0.25">
      <c r="A12" s="10"/>
      <c r="D12" s="11"/>
      <c r="E12" s="11"/>
      <c r="F12" s="11"/>
      <c r="G12" s="7"/>
      <c r="H12" s="7" t="s">
        <v>0</v>
      </c>
      <c r="I12" s="7"/>
      <c r="J12" s="6"/>
      <c r="K12" s="6"/>
    </row>
    <row r="13" spans="1:11" s="5" customFormat="1" ht="12.75" customHeight="1" x14ac:dyDescent="0.25">
      <c r="A13" s="10"/>
      <c r="B13" s="7"/>
      <c r="C13" s="7"/>
      <c r="D13" s="11"/>
      <c r="E13" s="11"/>
      <c r="F13" s="11"/>
      <c r="G13" s="11"/>
      <c r="H13" s="11"/>
      <c r="I13" s="7"/>
      <c r="J13" s="6"/>
      <c r="K13" s="6"/>
    </row>
    <row r="14" spans="1:11" s="5" customFormat="1" ht="12.75" customHeight="1" x14ac:dyDescent="0.25">
      <c r="A14" s="10"/>
      <c r="B14" s="713" t="s">
        <v>641</v>
      </c>
      <c r="C14" s="7"/>
      <c r="D14" s="7"/>
      <c r="E14" s="7"/>
      <c r="F14" s="7"/>
      <c r="G14" s="7"/>
      <c r="H14" s="7"/>
      <c r="I14" s="7"/>
      <c r="J14" s="6"/>
      <c r="K14" s="6"/>
    </row>
    <row r="15" spans="1:11" s="5" customFormat="1" ht="12.75" customHeight="1" x14ac:dyDescent="0.25">
      <c r="A15" s="10"/>
      <c r="B15" s="713" t="s">
        <v>642</v>
      </c>
      <c r="C15" s="7"/>
      <c r="D15" s="7"/>
      <c r="E15" s="11"/>
      <c r="F15" s="11"/>
      <c r="G15" s="11"/>
      <c r="H15" s="11"/>
      <c r="I15" s="7"/>
      <c r="J15" s="6"/>
      <c r="K15" s="6"/>
    </row>
    <row r="16" spans="1:11" s="5" customFormat="1" ht="12.75" customHeight="1" x14ac:dyDescent="0.25">
      <c r="A16" s="10"/>
      <c r="B16" s="11"/>
      <c r="C16" s="7"/>
      <c r="D16" s="12"/>
      <c r="E16" s="11"/>
      <c r="F16" s="11"/>
      <c r="G16" s="11"/>
      <c r="H16" s="11"/>
      <c r="I16" s="7"/>
      <c r="J16" s="6"/>
      <c r="K16" s="6"/>
    </row>
    <row r="17" spans="1:11" s="5" customFormat="1" ht="24" customHeight="1" x14ac:dyDescent="0.25">
      <c r="A17" s="10"/>
      <c r="B17" s="713" t="s">
        <v>643</v>
      </c>
      <c r="C17" s="7"/>
      <c r="D17" s="7"/>
      <c r="E17" s="11"/>
      <c r="F17" s="11"/>
      <c r="G17" s="11"/>
      <c r="H17" s="11"/>
      <c r="I17" s="7"/>
      <c r="J17" s="6"/>
      <c r="K17" s="6"/>
    </row>
    <row r="18" spans="1:11" s="5" customFormat="1" ht="12.75" customHeight="1" x14ac:dyDescent="0.25">
      <c r="A18" s="10"/>
      <c r="B18" s="713" t="s">
        <v>644</v>
      </c>
      <c r="C18" s="7"/>
      <c r="D18" s="7"/>
      <c r="E18" s="7"/>
      <c r="F18" s="7"/>
      <c r="G18" s="7"/>
      <c r="H18" s="7"/>
      <c r="I18" s="7"/>
      <c r="J18" s="6"/>
      <c r="K18" s="6"/>
    </row>
    <row r="19" spans="1:11" s="5" customFormat="1" ht="12.75" customHeight="1" x14ac:dyDescent="0.25">
      <c r="A19" s="10"/>
      <c r="B19" s="7"/>
      <c r="C19" s="7"/>
      <c r="D19" s="7"/>
      <c r="E19" s="7"/>
      <c r="F19" s="7"/>
      <c r="G19" s="7"/>
      <c r="H19" s="7"/>
      <c r="I19" s="7"/>
      <c r="J19" s="6"/>
      <c r="K19" s="6"/>
    </row>
    <row r="20" spans="1:11" s="5" customFormat="1" ht="12.75" customHeight="1" x14ac:dyDescent="0.25">
      <c r="A20" s="10"/>
      <c r="B20" s="7"/>
      <c r="C20" s="7"/>
      <c r="D20" s="7"/>
      <c r="E20" s="7"/>
      <c r="F20" s="7"/>
      <c r="G20" s="7"/>
      <c r="H20" s="7"/>
      <c r="I20" s="7"/>
      <c r="J20" s="6"/>
      <c r="K20" s="6"/>
    </row>
    <row r="21" spans="1:11" s="5" customFormat="1" ht="12.75" customHeight="1" x14ac:dyDescent="0.25">
      <c r="A21" s="10"/>
      <c r="B21" s="7"/>
      <c r="C21" s="7"/>
      <c r="D21" s="714" t="s">
        <v>645</v>
      </c>
      <c r="E21" s="7"/>
      <c r="F21" s="7"/>
      <c r="G21" s="7"/>
      <c r="H21" s="7"/>
      <c r="I21" s="7"/>
      <c r="J21" s="6"/>
      <c r="K21" s="6"/>
    </row>
    <row r="22" spans="1:11" s="5" customFormat="1" ht="12.75" customHeight="1" x14ac:dyDescent="0.25">
      <c r="A22" s="10"/>
      <c r="B22" s="7"/>
      <c r="C22" s="7"/>
      <c r="D22" s="7"/>
      <c r="E22" s="7"/>
      <c r="F22" s="7"/>
      <c r="G22" s="7"/>
      <c r="H22" s="7"/>
      <c r="I22" s="7"/>
      <c r="J22" s="6"/>
      <c r="K22" s="6"/>
    </row>
    <row r="23" spans="1:11" s="5" customFormat="1" ht="12.75" customHeight="1" x14ac:dyDescent="0.25">
      <c r="A23" s="10"/>
      <c r="B23" s="7"/>
      <c r="C23" s="7"/>
      <c r="D23" s="7"/>
      <c r="E23" s="7"/>
      <c r="F23" s="7"/>
      <c r="G23" s="7"/>
      <c r="H23" s="7"/>
      <c r="I23" s="7"/>
      <c r="J23" s="6"/>
      <c r="K23" s="6"/>
    </row>
    <row r="24" spans="1:11" s="5" customFormat="1" ht="12.75" customHeight="1" x14ac:dyDescent="0.25">
      <c r="A24" s="10"/>
      <c r="B24" s="7"/>
      <c r="C24" s="7"/>
      <c r="D24" s="7"/>
      <c r="E24" s="7"/>
      <c r="F24" s="7"/>
      <c r="G24" s="7"/>
      <c r="H24" s="7"/>
      <c r="I24" s="7"/>
      <c r="J24" s="6"/>
      <c r="K24" s="6"/>
    </row>
    <row r="25" spans="1:11" s="5" customFormat="1" ht="12.75" customHeight="1" x14ac:dyDescent="0.25">
      <c r="A25" s="10"/>
      <c r="B25" s="7"/>
      <c r="C25" s="7"/>
      <c r="D25" s="7"/>
      <c r="E25" s="7"/>
      <c r="F25" s="7"/>
      <c r="G25" s="7"/>
      <c r="H25" s="7"/>
      <c r="I25" s="7"/>
      <c r="J25" s="6"/>
      <c r="K25" s="6"/>
    </row>
    <row r="26" spans="1:11" s="5" customFormat="1" ht="12.75" customHeight="1" x14ac:dyDescent="0.25">
      <c r="A26" s="10"/>
      <c r="B26" s="7"/>
      <c r="C26" s="7"/>
      <c r="D26" s="7"/>
      <c r="E26" s="7"/>
      <c r="F26" s="7"/>
      <c r="G26" s="7"/>
      <c r="H26" s="7"/>
      <c r="I26" s="7"/>
      <c r="J26" s="6"/>
      <c r="K26" s="6"/>
    </row>
    <row r="27" spans="1:11" s="5" customFormat="1" ht="12.75" customHeight="1" x14ac:dyDescent="0.25">
      <c r="A27" s="10"/>
      <c r="B27" s="7"/>
      <c r="C27" s="7"/>
      <c r="D27" s="7"/>
      <c r="E27" s="7"/>
      <c r="F27" s="7"/>
      <c r="G27" s="7"/>
      <c r="H27" s="7"/>
      <c r="I27" s="7"/>
      <c r="J27" s="6"/>
      <c r="K27" s="6"/>
    </row>
    <row r="28" spans="1:11" s="5" customFormat="1" ht="12.75" customHeight="1" x14ac:dyDescent="0.25">
      <c r="A28" s="10"/>
      <c r="B28" s="7"/>
      <c r="C28" s="7"/>
      <c r="D28" s="7"/>
      <c r="E28" s="7"/>
      <c r="F28" s="7"/>
      <c r="G28" s="7"/>
      <c r="H28" s="7"/>
      <c r="I28" s="7"/>
      <c r="J28" s="6"/>
      <c r="K28" s="6"/>
    </row>
    <row r="29" spans="1:11" s="5" customFormat="1" ht="12.75" customHeight="1" x14ac:dyDescent="0.25">
      <c r="A29" s="10"/>
      <c r="B29" s="7"/>
      <c r="C29" s="7"/>
      <c r="D29" s="7"/>
      <c r="E29" s="7"/>
      <c r="F29" s="7"/>
      <c r="G29" s="7"/>
      <c r="H29" s="7"/>
      <c r="I29" s="7"/>
      <c r="J29" s="6"/>
      <c r="K29" s="6"/>
    </row>
    <row r="30" spans="1:11" s="5" customFormat="1" ht="12.75" customHeight="1" x14ac:dyDescent="0.25">
      <c r="A30" s="10"/>
      <c r="B30" s="7"/>
      <c r="C30" s="7"/>
      <c r="D30" s="7"/>
      <c r="E30" s="7"/>
      <c r="F30" s="7"/>
      <c r="G30" s="7"/>
      <c r="H30" s="7"/>
      <c r="I30" s="7"/>
      <c r="J30" s="6"/>
      <c r="K30" s="6"/>
    </row>
    <row r="31" spans="1:11" s="5" customFormat="1" ht="12.75" customHeight="1" x14ac:dyDescent="0.25">
      <c r="A31" s="10"/>
      <c r="B31" s="7"/>
      <c r="C31" s="714" t="s">
        <v>646</v>
      </c>
      <c r="D31" s="7"/>
      <c r="E31" s="7"/>
      <c r="F31" s="7"/>
      <c r="G31" s="7"/>
      <c r="H31" s="7"/>
      <c r="I31" s="7"/>
      <c r="J31" s="6"/>
      <c r="K31" s="6"/>
    </row>
    <row r="32" spans="1:11" s="5" customFormat="1" ht="12.75" customHeight="1" x14ac:dyDescent="0.25">
      <c r="A32" s="10"/>
      <c r="B32" s="7"/>
      <c r="C32" s="7"/>
      <c r="D32" s="7"/>
      <c r="E32" s="7"/>
      <c r="F32" s="7"/>
      <c r="G32" s="7"/>
      <c r="H32" s="7"/>
      <c r="I32" s="7"/>
      <c r="J32" s="6"/>
      <c r="K32" s="6"/>
    </row>
    <row r="33" spans="1:11" s="5" customFormat="1" ht="12.75" customHeight="1" x14ac:dyDescent="0.25">
      <c r="A33" s="10"/>
      <c r="B33" s="7"/>
      <c r="C33" s="7"/>
      <c r="D33" s="7"/>
      <c r="E33" s="7"/>
      <c r="F33" s="7"/>
      <c r="G33" s="7"/>
      <c r="H33" s="7"/>
      <c r="I33" s="7"/>
      <c r="J33" s="6"/>
      <c r="K33" s="6"/>
    </row>
    <row r="34" spans="1:11" s="5" customFormat="1" ht="12.75" customHeight="1" x14ac:dyDescent="0.25">
      <c r="A34" s="10"/>
      <c r="B34" s="7"/>
      <c r="C34" s="7"/>
      <c r="D34" s="7"/>
      <c r="E34" s="7"/>
      <c r="F34" s="7"/>
      <c r="G34" s="7"/>
      <c r="H34" s="7"/>
      <c r="I34" s="7"/>
      <c r="J34" s="6"/>
      <c r="K34" s="6"/>
    </row>
    <row r="35" spans="1:11" s="5" customFormat="1" ht="12.75" customHeight="1" x14ac:dyDescent="0.25">
      <c r="A35" s="10"/>
      <c r="B35" s="7"/>
      <c r="C35" s="7"/>
      <c r="D35" s="7"/>
      <c r="E35" s="7"/>
      <c r="F35" s="7"/>
      <c r="G35" s="7"/>
      <c r="H35" s="7"/>
      <c r="I35" s="7"/>
      <c r="J35" s="6"/>
      <c r="K35" s="6"/>
    </row>
    <row r="36" spans="1:11" s="5" customFormat="1" ht="12.75" customHeight="1" x14ac:dyDescent="0.25">
      <c r="A36" s="10"/>
      <c r="B36" s="7"/>
      <c r="C36" s="714" t="s">
        <v>647</v>
      </c>
      <c r="D36" s="7"/>
      <c r="E36" s="7"/>
      <c r="F36" s="7"/>
      <c r="G36" s="7"/>
      <c r="H36" s="7"/>
      <c r="I36" s="7"/>
      <c r="J36" s="6"/>
      <c r="K36" s="6"/>
    </row>
    <row r="37" spans="1:11" s="5" customFormat="1" ht="12.75" customHeight="1" x14ac:dyDescent="0.25">
      <c r="A37" s="10"/>
      <c r="B37" s="7"/>
      <c r="C37" s="7"/>
      <c r="D37" s="7"/>
      <c r="E37" s="7"/>
      <c r="F37" s="7"/>
      <c r="G37" s="7"/>
      <c r="H37" s="7"/>
      <c r="I37" s="7"/>
      <c r="J37" s="6"/>
      <c r="K37" s="6"/>
    </row>
    <row r="38" spans="1:11" s="5" customFormat="1" ht="12.75" customHeight="1" x14ac:dyDescent="0.25">
      <c r="B38" s="7"/>
      <c r="C38" s="7"/>
      <c r="D38" s="7"/>
      <c r="E38" s="7"/>
      <c r="F38" s="7"/>
      <c r="G38" s="7"/>
      <c r="H38" s="7"/>
      <c r="I38" s="6"/>
      <c r="J38" s="6"/>
      <c r="K38" s="6"/>
    </row>
    <row r="39" spans="1:11" s="5" customFormat="1" ht="12.75" customHeight="1" x14ac:dyDescent="0.25">
      <c r="B39" s="7"/>
      <c r="C39" s="7"/>
      <c r="D39" s="7"/>
      <c r="E39" s="7"/>
      <c r="F39" s="7"/>
      <c r="G39" s="7"/>
      <c r="H39" s="7"/>
      <c r="I39" s="6"/>
      <c r="J39" s="6"/>
      <c r="K39" s="6"/>
    </row>
    <row r="40" spans="1:11" s="5" customFormat="1" ht="12.75" customHeight="1" x14ac:dyDescent="0.25">
      <c r="B40" s="7"/>
      <c r="C40" s="9" t="s">
        <v>648</v>
      </c>
      <c r="D40" s="7"/>
      <c r="E40" s="7"/>
      <c r="F40" s="7"/>
      <c r="G40" s="7"/>
      <c r="H40" s="7"/>
      <c r="I40" s="6"/>
      <c r="J40" s="6"/>
      <c r="K40" s="6"/>
    </row>
    <row r="41" spans="1:11" s="5" customFormat="1" ht="12.75" customHeight="1" x14ac:dyDescent="0.25">
      <c r="B41" s="7"/>
      <c r="C41" s="9" t="s">
        <v>648</v>
      </c>
      <c r="D41" s="7"/>
      <c r="E41" s="7"/>
      <c r="F41" s="7"/>
      <c r="G41" s="7"/>
      <c r="H41" s="7"/>
      <c r="I41" s="6"/>
      <c r="J41" s="6"/>
      <c r="K41" s="6"/>
    </row>
    <row r="42" spans="1:11" s="5" customFormat="1" ht="12.75" customHeight="1" x14ac:dyDescent="0.25">
      <c r="B42" s="7"/>
      <c r="C42" s="7"/>
      <c r="D42" s="7"/>
      <c r="E42" s="7"/>
      <c r="F42" s="7"/>
      <c r="G42" s="7"/>
      <c r="H42" s="7"/>
      <c r="I42" s="6"/>
      <c r="J42" s="6"/>
      <c r="K42" s="6"/>
    </row>
    <row r="43" spans="1:11" s="5" customFormat="1" ht="12.75" customHeight="1" x14ac:dyDescent="0.25">
      <c r="B43" s="7"/>
      <c r="C43" s="7"/>
      <c r="D43" s="7"/>
      <c r="E43" s="7"/>
      <c r="F43" s="7"/>
      <c r="G43" s="7"/>
      <c r="H43" s="7"/>
      <c r="I43" s="6"/>
      <c r="J43" s="6"/>
      <c r="K43" s="6"/>
    </row>
    <row r="44" spans="1:11" s="5" customFormat="1" ht="12.75" customHeight="1" x14ac:dyDescent="0.25">
      <c r="B44" s="7"/>
      <c r="C44" s="7"/>
      <c r="D44" s="7"/>
      <c r="E44" s="7"/>
      <c r="F44" s="7"/>
      <c r="G44" s="7"/>
      <c r="H44" s="7"/>
      <c r="I44" s="6"/>
      <c r="J44" s="6"/>
      <c r="K44" s="6"/>
    </row>
    <row r="45" spans="1:11" s="5" customFormat="1" ht="12.75" customHeight="1" x14ac:dyDescent="0.25">
      <c r="B45" s="7"/>
      <c r="C45" s="8"/>
      <c r="D45" s="8"/>
      <c r="E45" s="8"/>
      <c r="F45" s="8"/>
      <c r="G45" s="8"/>
      <c r="H45" s="8"/>
      <c r="I45" s="6"/>
      <c r="J45" s="6"/>
      <c r="K45" s="6"/>
    </row>
    <row r="46" spans="1:11" s="5" customFormat="1" ht="12.75" customHeight="1" x14ac:dyDescent="0.25">
      <c r="B46" s="8"/>
      <c r="C46" s="8"/>
      <c r="D46" s="8"/>
      <c r="F46" s="8"/>
      <c r="G46" s="8"/>
      <c r="H46" s="8"/>
      <c r="I46" s="6"/>
      <c r="J46" s="6"/>
      <c r="K46" s="6"/>
    </row>
    <row r="47" spans="1:11" s="5" customFormat="1" ht="12.75" customHeight="1" x14ac:dyDescent="0.25">
      <c r="B47" s="7"/>
      <c r="C47" s="7"/>
      <c r="D47" s="7"/>
      <c r="E47" s="7"/>
      <c r="F47" s="7"/>
      <c r="G47" s="7"/>
      <c r="H47" s="7"/>
      <c r="I47" s="6"/>
      <c r="J47" s="6"/>
      <c r="K47" s="6"/>
    </row>
    <row r="48" spans="1:11" ht="22.5" customHeight="1" x14ac:dyDescent="0.25">
      <c r="B48" s="712"/>
      <c r="C48" s="712"/>
      <c r="D48" s="712"/>
      <c r="E48" s="712"/>
      <c r="F48" s="712"/>
      <c r="G48" s="712"/>
      <c r="H48" s="712"/>
      <c r="I48" s="2"/>
      <c r="J48" s="2"/>
      <c r="K48" s="2"/>
    </row>
    <row r="49" spans="2:11" x14ac:dyDescent="0.25">
      <c r="B49" s="4"/>
      <c r="C49" s="4"/>
      <c r="D49" s="4"/>
      <c r="E49" s="4"/>
      <c r="F49" s="4"/>
      <c r="G49" s="4"/>
      <c r="H49" s="3"/>
      <c r="I49" s="2"/>
      <c r="J49" s="2"/>
      <c r="K49" s="2"/>
    </row>
  </sheetData>
  <mergeCells count="3">
    <mergeCell ref="B1:G1"/>
    <mergeCell ref="B2:G2"/>
    <mergeCell ref="B48:H48"/>
  </mergeCells>
  <pageMargins left="0.78740157499999996" right="0.78740157499999996" top="0.984251969" bottom="0.984251969" header="0.4921259845" footer="0.4921259845"/>
  <pageSetup paperSize="9" scale="80" orientation="portrait"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G28"/>
  <sheetViews>
    <sheetView topLeftCell="A16" workbookViewId="0">
      <selection activeCell="G34" sqref="G34"/>
    </sheetView>
  </sheetViews>
  <sheetFormatPr baseColWidth="10" defaultRowHeight="13.2" x14ac:dyDescent="0.25"/>
  <sheetData>
    <row r="28" spans="1:7" ht="15.6" x14ac:dyDescent="0.3">
      <c r="A28" s="452" t="s">
        <v>599</v>
      </c>
      <c r="B28" s="452"/>
      <c r="C28" s="452"/>
      <c r="D28" s="452"/>
      <c r="E28" s="452"/>
      <c r="F28" s="452"/>
      <c r="G28" s="452"/>
    </row>
  </sheetData>
  <mergeCells count="1">
    <mergeCell ref="A28:G2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selection activeCell="A25" sqref="A25:H25"/>
    </sheetView>
  </sheetViews>
  <sheetFormatPr baseColWidth="10" defaultRowHeight="13.2" x14ac:dyDescent="0.25"/>
  <cols>
    <col min="1" max="1" width="5.77734375" style="280" customWidth="1"/>
    <col min="2" max="2" width="10.77734375" style="281" customWidth="1"/>
    <col min="3" max="3" width="30.77734375" style="281" customWidth="1"/>
    <col min="4" max="4" width="3.77734375" style="281" customWidth="1"/>
    <col min="5" max="5" width="22.77734375" style="280" customWidth="1"/>
    <col min="6" max="6" width="3.77734375" style="280" customWidth="1"/>
    <col min="7" max="7" width="22.77734375" style="280" customWidth="1"/>
    <col min="8" max="8" width="25.77734375" style="280" customWidth="1"/>
    <col min="9" max="16384" width="11.5546875" style="280"/>
  </cols>
  <sheetData>
    <row r="1" spans="1:8" ht="30" customHeight="1" thickTop="1" x14ac:dyDescent="0.25">
      <c r="A1" s="498" t="s">
        <v>424</v>
      </c>
      <c r="B1" s="499"/>
      <c r="C1" s="499"/>
      <c r="D1" s="499"/>
      <c r="E1" s="499"/>
      <c r="F1" s="499"/>
      <c r="G1" s="499"/>
      <c r="H1" s="331" t="s">
        <v>423</v>
      </c>
    </row>
    <row r="2" spans="1:8" ht="30" customHeight="1" thickBot="1" x14ac:dyDescent="0.3">
      <c r="A2" s="500" t="s">
        <v>507</v>
      </c>
      <c r="B2" s="501"/>
      <c r="C2" s="501"/>
      <c r="D2" s="501"/>
      <c r="E2" s="501"/>
      <c r="F2" s="501"/>
      <c r="G2" s="501"/>
      <c r="H2" s="332" t="s">
        <v>360</v>
      </c>
    </row>
    <row r="3" spans="1:8" ht="30" customHeight="1" thickTop="1" x14ac:dyDescent="0.25"/>
    <row r="4" spans="1:8" ht="60" customHeight="1" thickBot="1" x14ac:dyDescent="0.3">
      <c r="A4" s="502" t="s">
        <v>506</v>
      </c>
      <c r="B4" s="503"/>
      <c r="C4" s="503"/>
      <c r="D4" s="503"/>
      <c r="E4" s="503"/>
      <c r="F4" s="503"/>
      <c r="G4" s="503"/>
      <c r="H4" s="503"/>
    </row>
    <row r="5" spans="1:8" ht="14.4" thickTop="1" thickBot="1" x14ac:dyDescent="0.3">
      <c r="D5" s="510" t="s">
        <v>17</v>
      </c>
      <c r="E5" s="511"/>
      <c r="F5" s="510" t="s">
        <v>16</v>
      </c>
      <c r="G5" s="511"/>
      <c r="H5" s="335" t="s">
        <v>498</v>
      </c>
    </row>
    <row r="6" spans="1:8" ht="36" customHeight="1" thickTop="1" x14ac:dyDescent="0.25">
      <c r="A6" s="504" t="s">
        <v>505</v>
      </c>
      <c r="B6" s="505"/>
      <c r="C6" s="333" t="s">
        <v>496</v>
      </c>
      <c r="D6" s="494">
        <v>994144.56</v>
      </c>
      <c r="E6" s="495"/>
      <c r="F6" s="494">
        <v>2753506</v>
      </c>
      <c r="G6" s="495"/>
      <c r="H6" s="287">
        <f>F6 -D6</f>
        <v>1759361.44</v>
      </c>
    </row>
    <row r="7" spans="1:8" ht="30" customHeight="1" thickBot="1" x14ac:dyDescent="0.3">
      <c r="A7" s="506"/>
      <c r="B7" s="507"/>
      <c r="C7" s="334" t="s">
        <v>495</v>
      </c>
      <c r="D7" s="487">
        <v>3133955.85</v>
      </c>
      <c r="E7" s="488"/>
      <c r="F7" s="487">
        <v>1354719.37</v>
      </c>
      <c r="G7" s="488"/>
      <c r="H7" s="285">
        <f>F7 -D7</f>
        <v>-1779236.48</v>
      </c>
    </row>
    <row r="8" spans="1:8" ht="14.4" thickTop="1" thickBot="1" x14ac:dyDescent="0.3">
      <c r="D8" s="492"/>
      <c r="E8" s="493"/>
      <c r="F8" s="492"/>
      <c r="G8" s="493"/>
    </row>
    <row r="9" spans="1:8" ht="30" customHeight="1" thickTop="1" x14ac:dyDescent="0.25">
      <c r="A9" s="504" t="s">
        <v>504</v>
      </c>
      <c r="B9" s="505"/>
      <c r="C9" s="333" t="s">
        <v>503</v>
      </c>
      <c r="D9" s="494">
        <v>0</v>
      </c>
      <c r="E9" s="495"/>
      <c r="F9" s="494">
        <v>2355346.41</v>
      </c>
      <c r="G9" s="495"/>
      <c r="H9" s="287"/>
    </row>
    <row r="10" spans="1:8" ht="30" customHeight="1" thickBot="1" x14ac:dyDescent="0.3">
      <c r="A10" s="506"/>
      <c r="B10" s="507"/>
      <c r="C10" s="334" t="s">
        <v>502</v>
      </c>
      <c r="D10" s="487">
        <v>388260.27</v>
      </c>
      <c r="E10" s="488"/>
      <c r="F10" s="487">
        <v>0</v>
      </c>
      <c r="G10" s="488"/>
      <c r="H10" s="285"/>
    </row>
    <row r="11" spans="1:8" ht="30" customHeight="1" thickTop="1" thickBot="1" x14ac:dyDescent="0.3">
      <c r="D11" s="492"/>
      <c r="E11" s="493"/>
      <c r="F11" s="492"/>
      <c r="G11" s="493"/>
    </row>
    <row r="12" spans="1:8" ht="14.4" thickTop="1" thickBot="1" x14ac:dyDescent="0.3">
      <c r="D12" s="510" t="s">
        <v>17</v>
      </c>
      <c r="E12" s="511"/>
      <c r="F12" s="510" t="s">
        <v>16</v>
      </c>
      <c r="G12" s="511"/>
      <c r="H12" s="335" t="s">
        <v>498</v>
      </c>
    </row>
    <row r="13" spans="1:8" ht="14.4" thickTop="1" thickBot="1" x14ac:dyDescent="0.3">
      <c r="C13" s="336" t="s">
        <v>501</v>
      </c>
      <c r="D13" s="496">
        <f>SUM(D$6:D$7) + SUM(D$9+D$10)</f>
        <v>4516360.68</v>
      </c>
      <c r="E13" s="497"/>
      <c r="F13" s="496">
        <f>SUM(F$6:F$7) + SUM(F$9+F$10)</f>
        <v>6463571.7800000003</v>
      </c>
      <c r="G13" s="497"/>
      <c r="H13" s="288">
        <f>F13 -D13</f>
        <v>1947211.1000000006</v>
      </c>
    </row>
    <row r="14" spans="1:8" ht="14.4" thickTop="1" thickBot="1" x14ac:dyDescent="0.3">
      <c r="D14" s="492"/>
      <c r="E14" s="493"/>
      <c r="F14" s="492"/>
      <c r="G14" s="493"/>
    </row>
    <row r="15" spans="1:8" ht="30" customHeight="1" thickTop="1" x14ac:dyDescent="0.25">
      <c r="A15" s="504" t="s">
        <v>500</v>
      </c>
      <c r="B15" s="505"/>
      <c r="C15" s="333" t="s">
        <v>496</v>
      </c>
      <c r="D15" s="494">
        <v>50320.02</v>
      </c>
      <c r="E15" s="495"/>
      <c r="F15" s="494">
        <v>0</v>
      </c>
      <c r="G15" s="495"/>
      <c r="H15" s="287"/>
    </row>
    <row r="16" spans="1:8" ht="30" customHeight="1" x14ac:dyDescent="0.25">
      <c r="A16" s="508"/>
      <c r="B16" s="509"/>
      <c r="C16" s="337" t="s">
        <v>495</v>
      </c>
      <c r="D16" s="485">
        <v>18071.560000000001</v>
      </c>
      <c r="E16" s="486"/>
      <c r="F16" s="485">
        <v>0</v>
      </c>
      <c r="G16" s="486"/>
      <c r="H16" s="286"/>
    </row>
    <row r="17" spans="1:8" ht="30" customHeight="1" thickBot="1" x14ac:dyDescent="0.3">
      <c r="A17" s="506"/>
      <c r="B17" s="507"/>
      <c r="C17" s="334" t="s">
        <v>499</v>
      </c>
      <c r="D17" s="487">
        <f>D16+D15</f>
        <v>68391.58</v>
      </c>
      <c r="E17" s="488"/>
      <c r="F17" s="487">
        <f>F16+F15</f>
        <v>0</v>
      </c>
      <c r="G17" s="488"/>
      <c r="H17" s="285"/>
    </row>
    <row r="18" spans="1:8" ht="30" customHeight="1" thickTop="1" thickBot="1" x14ac:dyDescent="0.3">
      <c r="D18" s="492"/>
      <c r="E18" s="493"/>
      <c r="F18" s="492"/>
      <c r="G18" s="493"/>
    </row>
    <row r="19" spans="1:8" ht="14.4" thickTop="1" thickBot="1" x14ac:dyDescent="0.3">
      <c r="D19" s="510" t="s">
        <v>17</v>
      </c>
      <c r="E19" s="511"/>
      <c r="F19" s="510" t="s">
        <v>16</v>
      </c>
      <c r="G19" s="511"/>
      <c r="H19" s="335" t="s">
        <v>498</v>
      </c>
    </row>
    <row r="20" spans="1:8" ht="30" customHeight="1" thickTop="1" x14ac:dyDescent="0.25">
      <c r="A20" s="504" t="s">
        <v>497</v>
      </c>
      <c r="B20" s="505"/>
      <c r="C20" s="333" t="s">
        <v>496</v>
      </c>
      <c r="D20" s="494">
        <f>D6+D9+D15</f>
        <v>1044464.5800000001</v>
      </c>
      <c r="E20" s="495"/>
      <c r="F20" s="494">
        <f>F6+F9+F15</f>
        <v>5108852.41</v>
      </c>
      <c r="G20" s="495"/>
      <c r="H20" s="287">
        <f>F20 -D20</f>
        <v>4064387.83</v>
      </c>
    </row>
    <row r="21" spans="1:8" ht="30" customHeight="1" x14ac:dyDescent="0.25">
      <c r="A21" s="508"/>
      <c r="B21" s="509"/>
      <c r="C21" s="337" t="s">
        <v>495</v>
      </c>
      <c r="D21" s="485">
        <f>D7+D10+D16</f>
        <v>3540287.68</v>
      </c>
      <c r="E21" s="486"/>
      <c r="F21" s="485">
        <f>F7+F10+F16</f>
        <v>1354719.37</v>
      </c>
      <c r="G21" s="486"/>
      <c r="H21" s="286">
        <f>F21 -D21</f>
        <v>-2185568.31</v>
      </c>
    </row>
    <row r="22" spans="1:8" ht="30" customHeight="1" thickBot="1" x14ac:dyDescent="0.3">
      <c r="A22" s="506"/>
      <c r="B22" s="507"/>
      <c r="C22" s="334" t="s">
        <v>494</v>
      </c>
      <c r="D22" s="487">
        <f>D21+D20</f>
        <v>4584752.26</v>
      </c>
      <c r="E22" s="488"/>
      <c r="F22" s="487">
        <f>F21+F20</f>
        <v>6463571.7800000003</v>
      </c>
      <c r="G22" s="488"/>
      <c r="H22" s="285">
        <f>F22 -D22</f>
        <v>1878819.5200000005</v>
      </c>
    </row>
    <row r="23" spans="1:8" ht="30" customHeight="1" thickTop="1" x14ac:dyDescent="0.25"/>
    <row r="24" spans="1:8" ht="30" customHeight="1" thickBot="1" x14ac:dyDescent="0.3">
      <c r="A24" s="502" t="s">
        <v>493</v>
      </c>
      <c r="B24" s="503"/>
      <c r="C24" s="503"/>
      <c r="D24" s="503"/>
      <c r="E24" s="503"/>
      <c r="F24" s="503"/>
      <c r="G24" s="503"/>
      <c r="H24" s="503"/>
    </row>
    <row r="25" spans="1:8" ht="27" thickTop="1" x14ac:dyDescent="0.25">
      <c r="A25" s="338" t="s">
        <v>459</v>
      </c>
      <c r="B25" s="489" t="s">
        <v>161</v>
      </c>
      <c r="C25" s="490"/>
      <c r="D25" s="490"/>
      <c r="E25" s="489" t="s">
        <v>492</v>
      </c>
      <c r="F25" s="490"/>
      <c r="G25" s="489" t="s">
        <v>491</v>
      </c>
      <c r="H25" s="491"/>
    </row>
    <row r="26" spans="1:8" x14ac:dyDescent="0.25">
      <c r="A26" s="466" t="s">
        <v>490</v>
      </c>
      <c r="B26" s="467"/>
      <c r="C26" s="467"/>
      <c r="D26" s="467"/>
      <c r="E26" s="468">
        <v>50320.02</v>
      </c>
      <c r="F26" s="469"/>
      <c r="G26" s="468">
        <v>0</v>
      </c>
      <c r="H26" s="470"/>
    </row>
    <row r="27" spans="1:8" ht="13.65" customHeight="1" x14ac:dyDescent="0.25">
      <c r="A27" s="283" t="s">
        <v>145</v>
      </c>
      <c r="B27" s="471" t="s">
        <v>144</v>
      </c>
      <c r="C27" s="472"/>
      <c r="D27" s="473"/>
      <c r="E27" s="474">
        <v>30320.02</v>
      </c>
      <c r="F27" s="475"/>
      <c r="G27" s="474">
        <v>0</v>
      </c>
      <c r="H27" s="476"/>
    </row>
    <row r="28" spans="1:8" ht="13.65" customHeight="1" x14ac:dyDescent="0.25">
      <c r="A28" s="284" t="s">
        <v>390</v>
      </c>
      <c r="B28" s="477" t="s">
        <v>389</v>
      </c>
      <c r="C28" s="472"/>
      <c r="D28" s="473"/>
      <c r="E28" s="478">
        <v>30320.02</v>
      </c>
      <c r="F28" s="469"/>
      <c r="G28" s="478">
        <v>0</v>
      </c>
      <c r="H28" s="470"/>
    </row>
    <row r="29" spans="1:8" ht="13.65" customHeight="1" x14ac:dyDescent="0.25">
      <c r="A29" s="283" t="s">
        <v>143</v>
      </c>
      <c r="B29" s="471" t="s">
        <v>142</v>
      </c>
      <c r="C29" s="472"/>
      <c r="D29" s="473"/>
      <c r="E29" s="474">
        <v>20000</v>
      </c>
      <c r="F29" s="475"/>
      <c r="G29" s="474">
        <v>0</v>
      </c>
      <c r="H29" s="476"/>
    </row>
    <row r="30" spans="1:8" ht="26.85" customHeight="1" x14ac:dyDescent="0.25">
      <c r="A30" s="284" t="s">
        <v>372</v>
      </c>
      <c r="B30" s="477" t="s">
        <v>371</v>
      </c>
      <c r="C30" s="472"/>
      <c r="D30" s="473"/>
      <c r="E30" s="478">
        <v>20000</v>
      </c>
      <c r="F30" s="469"/>
      <c r="G30" s="478">
        <v>0</v>
      </c>
      <c r="H30" s="470"/>
    </row>
    <row r="31" spans="1:8" x14ac:dyDescent="0.25">
      <c r="A31" s="466" t="s">
        <v>489</v>
      </c>
      <c r="B31" s="467"/>
      <c r="C31" s="467"/>
      <c r="D31" s="467"/>
      <c r="E31" s="468">
        <v>18071.560000000001</v>
      </c>
      <c r="F31" s="469"/>
      <c r="G31" s="468">
        <v>0</v>
      </c>
      <c r="H31" s="470"/>
    </row>
    <row r="32" spans="1:8" ht="13.65" customHeight="1" x14ac:dyDescent="0.25">
      <c r="A32" s="283" t="s">
        <v>114</v>
      </c>
      <c r="B32" s="471" t="s">
        <v>113</v>
      </c>
      <c r="C32" s="472"/>
      <c r="D32" s="473"/>
      <c r="E32" s="474">
        <v>18071.560000000001</v>
      </c>
      <c r="F32" s="475"/>
      <c r="G32" s="474">
        <v>0</v>
      </c>
      <c r="H32" s="476"/>
    </row>
    <row r="33" spans="1:8" ht="14.25" customHeight="1" thickBot="1" x14ac:dyDescent="0.3">
      <c r="A33" s="282" t="s">
        <v>316</v>
      </c>
      <c r="B33" s="479" t="s">
        <v>315</v>
      </c>
      <c r="C33" s="480"/>
      <c r="D33" s="481"/>
      <c r="E33" s="482">
        <v>18071.560000000001</v>
      </c>
      <c r="F33" s="483"/>
      <c r="G33" s="482">
        <v>0</v>
      </c>
      <c r="H33" s="484"/>
    </row>
    <row r="34" spans="1:8" ht="69" customHeight="1" thickTop="1" x14ac:dyDescent="0.25">
      <c r="A34" s="465" t="s">
        <v>488</v>
      </c>
      <c r="B34" s="465"/>
      <c r="C34" s="465"/>
      <c r="D34" s="465"/>
      <c r="E34" s="465"/>
      <c r="F34" s="465"/>
      <c r="G34" s="465"/>
    </row>
  </sheetData>
  <mergeCells count="72">
    <mergeCell ref="A1:G1"/>
    <mergeCell ref="A2:G2"/>
    <mergeCell ref="A4:H4"/>
    <mergeCell ref="A24:H24"/>
    <mergeCell ref="A6:B7"/>
    <mergeCell ref="A9:B10"/>
    <mergeCell ref="A15:B17"/>
    <mergeCell ref="A20:B22"/>
    <mergeCell ref="D5:E5"/>
    <mergeCell ref="D12:E12"/>
    <mergeCell ref="D19:E19"/>
    <mergeCell ref="F5:G5"/>
    <mergeCell ref="F12:G12"/>
    <mergeCell ref="F19:G19"/>
    <mergeCell ref="D6:E6"/>
    <mergeCell ref="F6:G6"/>
    <mergeCell ref="D7:E7"/>
    <mergeCell ref="F7:G7"/>
    <mergeCell ref="D8:E8"/>
    <mergeCell ref="F8:G8"/>
    <mergeCell ref="D9:E9"/>
    <mergeCell ref="F9:G9"/>
    <mergeCell ref="D10:E10"/>
    <mergeCell ref="F10:G10"/>
    <mergeCell ref="D11:E11"/>
    <mergeCell ref="F11:G11"/>
    <mergeCell ref="D13:E13"/>
    <mergeCell ref="F13:G13"/>
    <mergeCell ref="D14:E14"/>
    <mergeCell ref="F14:G14"/>
    <mergeCell ref="D15:E15"/>
    <mergeCell ref="F15:G15"/>
    <mergeCell ref="D16:E16"/>
    <mergeCell ref="F16:G16"/>
    <mergeCell ref="D17:E17"/>
    <mergeCell ref="F17:G17"/>
    <mergeCell ref="D18:E18"/>
    <mergeCell ref="F18:G18"/>
    <mergeCell ref="D20:E20"/>
    <mergeCell ref="F20:G20"/>
    <mergeCell ref="D21:E21"/>
    <mergeCell ref="F21:G21"/>
    <mergeCell ref="D22:E22"/>
    <mergeCell ref="F22:G22"/>
    <mergeCell ref="B25:D25"/>
    <mergeCell ref="E25:F25"/>
    <mergeCell ref="G25:H25"/>
    <mergeCell ref="A26:D26"/>
    <mergeCell ref="E26:F26"/>
    <mergeCell ref="G26:H26"/>
    <mergeCell ref="B27:D27"/>
    <mergeCell ref="E27:F27"/>
    <mergeCell ref="G27:H27"/>
    <mergeCell ref="B28:D28"/>
    <mergeCell ref="E28:F28"/>
    <mergeCell ref="G28:H28"/>
    <mergeCell ref="B29:D29"/>
    <mergeCell ref="E29:F29"/>
    <mergeCell ref="G29:H29"/>
    <mergeCell ref="B30:D30"/>
    <mergeCell ref="E30:F30"/>
    <mergeCell ref="G30:H30"/>
    <mergeCell ref="B33:D33"/>
    <mergeCell ref="E33:F33"/>
    <mergeCell ref="G33:H33"/>
    <mergeCell ref="A34:G34"/>
    <mergeCell ref="A31:D31"/>
    <mergeCell ref="E31:F31"/>
    <mergeCell ref="G31:H31"/>
    <mergeCell ref="B32:D32"/>
    <mergeCell ref="E32:F32"/>
    <mergeCell ref="G32:H32"/>
  </mergeCells>
  <printOptions horizontalCentered="1"/>
  <pageMargins left="0.39370078740157477" right="0.39370078740157477" top="0.39370078740157477" bottom="0.39370078740157477" header="0.19685039370078738" footer="0.19685039370078738"/>
  <pageSetup paperSize="9" scale="7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1"/>
  <sheetViews>
    <sheetView showGridLines="0" view="pageBreakPreview" topLeftCell="C41" zoomScaleNormal="100" zoomScaleSheetLayoutView="100" workbookViewId="0">
      <selection activeCell="H51" sqref="H51"/>
    </sheetView>
  </sheetViews>
  <sheetFormatPr baseColWidth="10" defaultRowHeight="13.2" x14ac:dyDescent="0.25"/>
  <cols>
    <col min="1" max="1" width="5.77734375" style="1" customWidth="1"/>
    <col min="2" max="2" width="40.77734375" style="208" customWidth="1"/>
    <col min="3" max="7" width="18.77734375" style="1" customWidth="1"/>
    <col min="8" max="16384" width="11.5546875" style="1"/>
  </cols>
  <sheetData>
    <row r="1" spans="1:7" ht="30" customHeight="1" thickTop="1" x14ac:dyDescent="0.25">
      <c r="A1" s="498" t="s">
        <v>424</v>
      </c>
      <c r="B1" s="499"/>
      <c r="C1" s="499"/>
      <c r="D1" s="499"/>
      <c r="E1" s="499"/>
      <c r="F1" s="499"/>
      <c r="G1" s="331" t="s">
        <v>423</v>
      </c>
    </row>
    <row r="2" spans="1:7" ht="30" customHeight="1" thickBot="1" x14ac:dyDescent="0.3">
      <c r="A2" s="500" t="s">
        <v>487</v>
      </c>
      <c r="B2" s="501"/>
      <c r="C2" s="501"/>
      <c r="D2" s="501"/>
      <c r="E2" s="501"/>
      <c r="F2" s="501"/>
      <c r="G2" s="332" t="s">
        <v>331</v>
      </c>
    </row>
    <row r="3" spans="1:7" ht="13.8" thickTop="1" x14ac:dyDescent="0.25"/>
    <row r="4" spans="1:7" ht="40.049999999999997" customHeight="1" thickBot="1" x14ac:dyDescent="0.3">
      <c r="A4" s="502" t="s">
        <v>486</v>
      </c>
      <c r="B4" s="503"/>
      <c r="C4" s="503"/>
      <c r="D4" s="503"/>
      <c r="E4" s="503"/>
      <c r="F4" s="503"/>
      <c r="G4" s="503"/>
    </row>
    <row r="5" spans="1:7" ht="13.8" thickTop="1" x14ac:dyDescent="0.25">
      <c r="A5" s="339" t="s">
        <v>459</v>
      </c>
      <c r="B5" s="340" t="s">
        <v>161</v>
      </c>
      <c r="C5" s="341" t="s">
        <v>26</v>
      </c>
      <c r="D5" s="514" t="s">
        <v>330</v>
      </c>
      <c r="E5" s="514"/>
      <c r="F5" s="514"/>
      <c r="G5" s="342" t="s">
        <v>464</v>
      </c>
    </row>
    <row r="6" spans="1:7" x14ac:dyDescent="0.25">
      <c r="A6" s="343"/>
      <c r="B6" s="344"/>
      <c r="C6" s="345" t="s">
        <v>251</v>
      </c>
      <c r="D6" s="345" t="s">
        <v>231</v>
      </c>
      <c r="E6" s="345" t="s">
        <v>359</v>
      </c>
      <c r="F6" s="345" t="s">
        <v>21</v>
      </c>
      <c r="G6" s="346"/>
    </row>
    <row r="7" spans="1:7" ht="13.8" thickBot="1" x14ac:dyDescent="0.3">
      <c r="A7" s="343"/>
      <c r="B7" s="344"/>
      <c r="C7" s="345"/>
      <c r="D7" s="345"/>
      <c r="E7" s="345" t="s">
        <v>358</v>
      </c>
      <c r="F7" s="345" t="s">
        <v>250</v>
      </c>
      <c r="G7" s="346"/>
    </row>
    <row r="8" spans="1:7" ht="13.8" thickTop="1" x14ac:dyDescent="0.25">
      <c r="A8" s="277" t="s">
        <v>145</v>
      </c>
      <c r="B8" s="276" t="s">
        <v>144</v>
      </c>
      <c r="C8" s="275">
        <v>2700413</v>
      </c>
      <c r="D8" s="275">
        <v>994144.56</v>
      </c>
      <c r="E8" s="275">
        <v>0</v>
      </c>
      <c r="F8" s="275">
        <v>30320.02</v>
      </c>
      <c r="G8" s="274">
        <f t="shared" ref="G8:G16" si="0">C8-D8-E8-F8</f>
        <v>1675948.42</v>
      </c>
    </row>
    <row r="9" spans="1:7" ht="26.4" x14ac:dyDescent="0.25">
      <c r="A9" s="269" t="s">
        <v>382</v>
      </c>
      <c r="B9" s="268" t="s">
        <v>381</v>
      </c>
      <c r="C9" s="267">
        <v>0</v>
      </c>
      <c r="D9" s="267">
        <v>0</v>
      </c>
      <c r="E9" s="267">
        <v>0</v>
      </c>
      <c r="F9" s="267">
        <v>0</v>
      </c>
      <c r="G9" s="266">
        <f t="shared" si="0"/>
        <v>0</v>
      </c>
    </row>
    <row r="10" spans="1:7" x14ac:dyDescent="0.25">
      <c r="A10" s="269" t="s">
        <v>380</v>
      </c>
      <c r="B10" s="268" t="s">
        <v>443</v>
      </c>
      <c r="C10" s="267">
        <v>0</v>
      </c>
      <c r="D10" s="267">
        <v>0</v>
      </c>
      <c r="E10" s="267">
        <v>0</v>
      </c>
      <c r="F10" s="267">
        <v>0</v>
      </c>
      <c r="G10" s="266">
        <f t="shared" si="0"/>
        <v>0</v>
      </c>
    </row>
    <row r="11" spans="1:7" x14ac:dyDescent="0.25">
      <c r="A11" s="269" t="s">
        <v>378</v>
      </c>
      <c r="B11" s="268" t="s">
        <v>377</v>
      </c>
      <c r="C11" s="267">
        <v>0</v>
      </c>
      <c r="D11" s="267">
        <v>0</v>
      </c>
      <c r="E11" s="267">
        <v>0</v>
      </c>
      <c r="F11" s="267">
        <v>0</v>
      </c>
      <c r="G11" s="266">
        <f t="shared" si="0"/>
        <v>0</v>
      </c>
    </row>
    <row r="12" spans="1:7" x14ac:dyDescent="0.25">
      <c r="A12" s="517" t="s">
        <v>485</v>
      </c>
      <c r="B12" s="518"/>
      <c r="C12" s="271">
        <v>2700413</v>
      </c>
      <c r="D12" s="271">
        <v>994144.56</v>
      </c>
      <c r="E12" s="271">
        <v>0</v>
      </c>
      <c r="F12" s="271">
        <v>30320.02</v>
      </c>
      <c r="G12" s="270">
        <f t="shared" si="0"/>
        <v>1675948.42</v>
      </c>
    </row>
    <row r="13" spans="1:7" x14ac:dyDescent="0.25">
      <c r="A13" s="269" t="s">
        <v>375</v>
      </c>
      <c r="B13" s="268" t="s">
        <v>440</v>
      </c>
      <c r="C13" s="267">
        <v>0</v>
      </c>
      <c r="D13" s="267">
        <v>0</v>
      </c>
      <c r="E13" s="267">
        <v>0</v>
      </c>
      <c r="F13" s="267">
        <v>0</v>
      </c>
      <c r="G13" s="266">
        <f t="shared" si="0"/>
        <v>0</v>
      </c>
    </row>
    <row r="14" spans="1:7" x14ac:dyDescent="0.25">
      <c r="A14" s="269" t="s">
        <v>143</v>
      </c>
      <c r="B14" s="268" t="s">
        <v>142</v>
      </c>
      <c r="C14" s="267">
        <v>312000</v>
      </c>
      <c r="D14" s="267">
        <v>0</v>
      </c>
      <c r="E14" s="267">
        <v>0</v>
      </c>
      <c r="F14" s="267">
        <v>20000</v>
      </c>
      <c r="G14" s="266">
        <f t="shared" si="0"/>
        <v>292000</v>
      </c>
    </row>
    <row r="15" spans="1:7" ht="26.4" x14ac:dyDescent="0.25">
      <c r="A15" s="269" t="s">
        <v>368</v>
      </c>
      <c r="B15" s="268" t="s">
        <v>484</v>
      </c>
      <c r="C15" s="267">
        <v>0</v>
      </c>
      <c r="D15" s="267">
        <v>0</v>
      </c>
      <c r="E15" s="273">
        <v>0</v>
      </c>
      <c r="F15" s="273">
        <v>0</v>
      </c>
      <c r="G15" s="266">
        <f t="shared" si="0"/>
        <v>0</v>
      </c>
    </row>
    <row r="16" spans="1:7" ht="26.4" x14ac:dyDescent="0.25">
      <c r="A16" s="269" t="s">
        <v>366</v>
      </c>
      <c r="B16" s="268" t="s">
        <v>483</v>
      </c>
      <c r="C16" s="267">
        <v>0</v>
      </c>
      <c r="D16" s="267">
        <v>0</v>
      </c>
      <c r="E16" s="267">
        <v>0</v>
      </c>
      <c r="F16" s="267">
        <v>0</v>
      </c>
      <c r="G16" s="266">
        <f t="shared" si="0"/>
        <v>0</v>
      </c>
    </row>
    <row r="17" spans="1:7" x14ac:dyDescent="0.25">
      <c r="A17" s="269" t="s">
        <v>364</v>
      </c>
      <c r="B17" s="268" t="s">
        <v>302</v>
      </c>
      <c r="C17" s="267">
        <v>0</v>
      </c>
      <c r="D17" s="273">
        <v>0</v>
      </c>
      <c r="E17" s="273">
        <v>0</v>
      </c>
      <c r="F17" s="273">
        <v>0</v>
      </c>
      <c r="G17" s="272">
        <v>0</v>
      </c>
    </row>
    <row r="18" spans="1:7" x14ac:dyDescent="0.25">
      <c r="A18" s="517" t="s">
        <v>482</v>
      </c>
      <c r="B18" s="518"/>
      <c r="C18" s="271">
        <v>3012413</v>
      </c>
      <c r="D18" s="271">
        <v>994144.56</v>
      </c>
      <c r="E18" s="271">
        <v>0</v>
      </c>
      <c r="F18" s="271">
        <v>50320.02</v>
      </c>
      <c r="G18" s="270">
        <f>C18-D18-E18-F18</f>
        <v>1967948.42</v>
      </c>
    </row>
    <row r="19" spans="1:7" ht="26.4" x14ac:dyDescent="0.25">
      <c r="A19" s="279" t="s">
        <v>141</v>
      </c>
      <c r="B19" s="278" t="s">
        <v>481</v>
      </c>
      <c r="C19" s="256">
        <v>2063346.41</v>
      </c>
      <c r="D19" s="255">
        <v>0</v>
      </c>
      <c r="E19" s="255">
        <v>0</v>
      </c>
      <c r="F19" s="255">
        <v>0</v>
      </c>
      <c r="G19" s="259">
        <v>0</v>
      </c>
    </row>
    <row r="20" spans="1:7" ht="26.4" x14ac:dyDescent="0.25">
      <c r="A20" s="279" t="s">
        <v>133</v>
      </c>
      <c r="B20" s="278" t="s">
        <v>472</v>
      </c>
      <c r="C20" s="256">
        <v>0</v>
      </c>
      <c r="D20" s="256">
        <v>0</v>
      </c>
      <c r="E20" s="255">
        <v>0</v>
      </c>
      <c r="F20" s="255">
        <v>0</v>
      </c>
      <c r="G20" s="254">
        <f>C20-D20-E20-F20</f>
        <v>0</v>
      </c>
    </row>
    <row r="21" spans="1:7" ht="39.6" x14ac:dyDescent="0.25">
      <c r="A21" s="279" t="s">
        <v>131</v>
      </c>
      <c r="B21" s="278" t="s">
        <v>471</v>
      </c>
      <c r="C21" s="256">
        <v>0</v>
      </c>
      <c r="D21" s="256">
        <v>0</v>
      </c>
      <c r="E21" s="255">
        <v>0</v>
      </c>
      <c r="F21" s="255">
        <v>0</v>
      </c>
      <c r="G21" s="254">
        <f>C21-D21-E21-F21</f>
        <v>0</v>
      </c>
    </row>
    <row r="22" spans="1:7" ht="13.8" thickBot="1" x14ac:dyDescent="0.3">
      <c r="A22" s="515" t="s">
        <v>480</v>
      </c>
      <c r="B22" s="516"/>
      <c r="C22" s="253">
        <v>2063346.41</v>
      </c>
      <c r="D22" s="253">
        <v>0</v>
      </c>
      <c r="E22" s="253">
        <v>0</v>
      </c>
      <c r="F22" s="253">
        <v>0</v>
      </c>
      <c r="G22" s="251">
        <f>C22-D22-E22-F22</f>
        <v>2063346.41</v>
      </c>
    </row>
    <row r="23" spans="1:7" ht="14.4" thickTop="1" thickBot="1" x14ac:dyDescent="0.3">
      <c r="A23" s="250"/>
      <c r="B23" s="249"/>
      <c r="C23" s="248"/>
      <c r="D23" s="248"/>
      <c r="E23" s="248"/>
      <c r="F23" s="248"/>
      <c r="G23" s="247">
        <f>C23-D23-E23-F23</f>
        <v>0</v>
      </c>
    </row>
    <row r="24" spans="1:7" ht="14.4" thickTop="1" thickBot="1" x14ac:dyDescent="0.3">
      <c r="A24" s="512" t="s">
        <v>154</v>
      </c>
      <c r="B24" s="513"/>
      <c r="C24" s="212">
        <v>5075759.41</v>
      </c>
      <c r="D24" s="212">
        <v>994144.56</v>
      </c>
      <c r="E24" s="212">
        <v>0</v>
      </c>
      <c r="F24" s="212">
        <v>50320.02</v>
      </c>
      <c r="G24" s="211">
        <f>C24-D24-E24-F24</f>
        <v>4031294.83</v>
      </c>
    </row>
    <row r="25" spans="1:7" ht="14.4" thickTop="1" thickBot="1" x14ac:dyDescent="0.3">
      <c r="C25" s="246"/>
      <c r="D25" s="246"/>
      <c r="E25" s="246"/>
      <c r="F25" s="246"/>
      <c r="G25" s="246"/>
    </row>
    <row r="26" spans="1:7" ht="13.8" thickTop="1" x14ac:dyDescent="0.25">
      <c r="A26" s="245" t="s">
        <v>242</v>
      </c>
      <c r="B26" s="244"/>
      <c r="C26" s="243"/>
      <c r="D26" s="242"/>
      <c r="E26" s="242"/>
      <c r="F26" s="242"/>
      <c r="G26" s="241"/>
    </row>
    <row r="27" spans="1:7" ht="13.8" thickBot="1" x14ac:dyDescent="0.3">
      <c r="A27" s="240" t="s">
        <v>479</v>
      </c>
      <c r="B27" s="239"/>
      <c r="C27" s="212"/>
      <c r="D27" s="238"/>
      <c r="E27" s="238"/>
      <c r="F27" s="238"/>
      <c r="G27" s="237"/>
    </row>
    <row r="28" spans="1:7" ht="13.8" thickTop="1" x14ac:dyDescent="0.25"/>
    <row r="29" spans="1:7" ht="40.049999999999997" customHeight="1" thickBot="1" x14ac:dyDescent="0.3">
      <c r="A29" s="502" t="s">
        <v>478</v>
      </c>
      <c r="B29" s="503"/>
      <c r="C29" s="503"/>
      <c r="D29" s="503"/>
      <c r="E29" s="503"/>
      <c r="F29" s="503"/>
      <c r="G29" s="503"/>
    </row>
    <row r="30" spans="1:7" ht="13.8" thickTop="1" x14ac:dyDescent="0.25">
      <c r="A30" s="339" t="s">
        <v>459</v>
      </c>
      <c r="B30" s="340" t="s">
        <v>161</v>
      </c>
      <c r="C30" s="341" t="s">
        <v>26</v>
      </c>
      <c r="D30" s="514" t="s">
        <v>330</v>
      </c>
      <c r="E30" s="514"/>
      <c r="F30" s="514"/>
      <c r="G30" s="342" t="s">
        <v>61</v>
      </c>
    </row>
    <row r="31" spans="1:7" x14ac:dyDescent="0.25">
      <c r="A31" s="343"/>
      <c r="B31" s="344"/>
      <c r="C31" s="345" t="s">
        <v>251</v>
      </c>
      <c r="D31" s="345" t="s">
        <v>225</v>
      </c>
      <c r="E31" s="345" t="s">
        <v>477</v>
      </c>
      <c r="F31" s="345" t="s">
        <v>21</v>
      </c>
      <c r="G31" s="346"/>
    </row>
    <row r="32" spans="1:7" ht="13.8" thickBot="1" x14ac:dyDescent="0.3">
      <c r="A32" s="347"/>
      <c r="B32" s="348"/>
      <c r="C32" s="349"/>
      <c r="D32" s="349"/>
      <c r="E32" s="349" t="s">
        <v>327</v>
      </c>
      <c r="F32" s="349" t="s">
        <v>250</v>
      </c>
      <c r="G32" s="350"/>
    </row>
    <row r="33" spans="1:7" ht="13.8" thickTop="1" x14ac:dyDescent="0.25">
      <c r="A33" s="269" t="s">
        <v>349</v>
      </c>
      <c r="B33" s="268" t="s">
        <v>420</v>
      </c>
      <c r="C33" s="267">
        <v>0</v>
      </c>
      <c r="D33" s="267">
        <v>0</v>
      </c>
      <c r="E33" s="267">
        <v>0</v>
      </c>
      <c r="F33" s="267">
        <v>0</v>
      </c>
      <c r="G33" s="266">
        <f t="shared" ref="G33:G47" si="1">C33-D33-E33-F33</f>
        <v>0</v>
      </c>
    </row>
    <row r="34" spans="1:7" ht="39.6" x14ac:dyDescent="0.25">
      <c r="A34" s="269" t="s">
        <v>347</v>
      </c>
      <c r="B34" s="268" t="s">
        <v>346</v>
      </c>
      <c r="C34" s="267">
        <v>0</v>
      </c>
      <c r="D34" s="267">
        <v>0</v>
      </c>
      <c r="E34" s="267">
        <v>0</v>
      </c>
      <c r="F34" s="267">
        <v>0</v>
      </c>
      <c r="G34" s="266">
        <f t="shared" si="1"/>
        <v>0</v>
      </c>
    </row>
    <row r="35" spans="1:7" x14ac:dyDescent="0.25">
      <c r="A35" s="269" t="s">
        <v>345</v>
      </c>
      <c r="B35" s="268" t="s">
        <v>476</v>
      </c>
      <c r="C35" s="267">
        <v>0</v>
      </c>
      <c r="D35" s="267">
        <v>0</v>
      </c>
      <c r="E35" s="267">
        <v>0</v>
      </c>
      <c r="F35" s="267">
        <v>0</v>
      </c>
      <c r="G35" s="266">
        <f t="shared" si="1"/>
        <v>0</v>
      </c>
    </row>
    <row r="36" spans="1:7" x14ac:dyDescent="0.25">
      <c r="A36" s="269" t="s">
        <v>137</v>
      </c>
      <c r="B36" s="268" t="s">
        <v>136</v>
      </c>
      <c r="C36" s="267">
        <v>2720413</v>
      </c>
      <c r="D36" s="267">
        <v>2746506</v>
      </c>
      <c r="E36" s="267">
        <v>0</v>
      </c>
      <c r="F36" s="267">
        <v>0</v>
      </c>
      <c r="G36" s="266">
        <f t="shared" si="1"/>
        <v>-26093</v>
      </c>
    </row>
    <row r="37" spans="1:7" x14ac:dyDescent="0.25">
      <c r="A37" s="269" t="s">
        <v>135</v>
      </c>
      <c r="B37" s="268" t="s">
        <v>134</v>
      </c>
      <c r="C37" s="267">
        <v>0</v>
      </c>
      <c r="D37" s="267">
        <v>7000</v>
      </c>
      <c r="E37" s="267">
        <v>0</v>
      </c>
      <c r="F37" s="267">
        <v>0</v>
      </c>
      <c r="G37" s="266">
        <f t="shared" si="1"/>
        <v>-7000</v>
      </c>
    </row>
    <row r="38" spans="1:7" x14ac:dyDescent="0.25">
      <c r="A38" s="519" t="s">
        <v>475</v>
      </c>
      <c r="B38" s="520"/>
      <c r="C38" s="219">
        <v>2720413</v>
      </c>
      <c r="D38" s="219">
        <v>2753506</v>
      </c>
      <c r="E38" s="219">
        <v>0</v>
      </c>
      <c r="F38" s="219">
        <v>0</v>
      </c>
      <c r="G38" s="218">
        <f t="shared" si="1"/>
        <v>-33093</v>
      </c>
    </row>
    <row r="39" spans="1:7" x14ac:dyDescent="0.25">
      <c r="A39" s="269" t="s">
        <v>339</v>
      </c>
      <c r="B39" s="268" t="s">
        <v>418</v>
      </c>
      <c r="C39" s="267">
        <v>0</v>
      </c>
      <c r="D39" s="267">
        <v>0</v>
      </c>
      <c r="E39" s="267">
        <v>0</v>
      </c>
      <c r="F39" s="267">
        <v>0</v>
      </c>
      <c r="G39" s="266">
        <f t="shared" si="1"/>
        <v>0</v>
      </c>
    </row>
    <row r="40" spans="1:7" x14ac:dyDescent="0.25">
      <c r="A40" s="269" t="s">
        <v>337</v>
      </c>
      <c r="B40" s="268" t="s">
        <v>417</v>
      </c>
      <c r="C40" s="267">
        <v>0</v>
      </c>
      <c r="D40" s="267">
        <v>0</v>
      </c>
      <c r="E40" s="267">
        <v>0</v>
      </c>
      <c r="F40" s="267">
        <v>0</v>
      </c>
      <c r="G40" s="266">
        <f t="shared" si="1"/>
        <v>0</v>
      </c>
    </row>
    <row r="41" spans="1:7" ht="26.4" x14ac:dyDescent="0.25">
      <c r="A41" s="269" t="s">
        <v>335</v>
      </c>
      <c r="B41" s="268" t="s">
        <v>474</v>
      </c>
      <c r="C41" s="267">
        <v>0</v>
      </c>
      <c r="D41" s="267">
        <v>0</v>
      </c>
      <c r="E41" s="273">
        <v>0</v>
      </c>
      <c r="F41" s="273">
        <v>0</v>
      </c>
      <c r="G41" s="266">
        <f t="shared" si="1"/>
        <v>0</v>
      </c>
    </row>
    <row r="42" spans="1:7" x14ac:dyDescent="0.25">
      <c r="A42" s="517" t="s">
        <v>473</v>
      </c>
      <c r="B42" s="518"/>
      <c r="C42" s="271">
        <v>2720413</v>
      </c>
      <c r="D42" s="271">
        <v>2753506</v>
      </c>
      <c r="E42" s="271">
        <v>0</v>
      </c>
      <c r="F42" s="271">
        <v>0</v>
      </c>
      <c r="G42" s="270">
        <f t="shared" si="1"/>
        <v>-33093</v>
      </c>
    </row>
    <row r="43" spans="1:7" ht="26.4" x14ac:dyDescent="0.25">
      <c r="A43" s="279" t="s">
        <v>133</v>
      </c>
      <c r="B43" s="278" t="s">
        <v>472</v>
      </c>
      <c r="C43" s="256">
        <v>0</v>
      </c>
      <c r="D43" s="256">
        <v>0</v>
      </c>
      <c r="E43" s="255">
        <v>0</v>
      </c>
      <c r="F43" s="255">
        <v>0</v>
      </c>
      <c r="G43" s="254">
        <f t="shared" si="1"/>
        <v>0</v>
      </c>
    </row>
    <row r="44" spans="1:7" ht="39.6" x14ac:dyDescent="0.25">
      <c r="A44" s="279" t="s">
        <v>131</v>
      </c>
      <c r="B44" s="278" t="s">
        <v>471</v>
      </c>
      <c r="C44" s="256">
        <v>0</v>
      </c>
      <c r="D44" s="256">
        <v>0</v>
      </c>
      <c r="E44" s="255">
        <v>0</v>
      </c>
      <c r="F44" s="255">
        <v>0</v>
      </c>
      <c r="G44" s="254">
        <f t="shared" si="1"/>
        <v>0</v>
      </c>
    </row>
    <row r="45" spans="1:7" ht="13.8" thickBot="1" x14ac:dyDescent="0.3">
      <c r="A45" s="515" t="s">
        <v>470</v>
      </c>
      <c r="B45" s="516"/>
      <c r="C45" s="253">
        <v>0</v>
      </c>
      <c r="D45" s="253">
        <v>0</v>
      </c>
      <c r="E45" s="253">
        <v>0</v>
      </c>
      <c r="F45" s="253">
        <v>0</v>
      </c>
      <c r="G45" s="251">
        <f t="shared" si="1"/>
        <v>0</v>
      </c>
    </row>
    <row r="46" spans="1:7" ht="14.4" thickTop="1" thickBot="1" x14ac:dyDescent="0.3">
      <c r="A46" s="250"/>
      <c r="B46" s="249"/>
      <c r="C46" s="248"/>
      <c r="D46" s="248"/>
      <c r="E46" s="248"/>
      <c r="F46" s="248"/>
      <c r="G46" s="247">
        <f t="shared" si="1"/>
        <v>0</v>
      </c>
    </row>
    <row r="47" spans="1:7" ht="14.4" thickTop="1" thickBot="1" x14ac:dyDescent="0.3">
      <c r="A47" s="512" t="s">
        <v>154</v>
      </c>
      <c r="B47" s="513"/>
      <c r="C47" s="212">
        <v>2720413</v>
      </c>
      <c r="D47" s="212">
        <v>2753506</v>
      </c>
      <c r="E47" s="212">
        <v>0</v>
      </c>
      <c r="F47" s="212">
        <v>0</v>
      </c>
      <c r="G47" s="211">
        <f t="shared" si="1"/>
        <v>-33093</v>
      </c>
    </row>
    <row r="48" spans="1:7" ht="14.4" thickTop="1" thickBot="1" x14ac:dyDescent="0.3">
      <c r="C48" s="246"/>
      <c r="D48" s="246"/>
      <c r="E48" s="246"/>
      <c r="F48" s="246"/>
      <c r="G48" s="246"/>
    </row>
    <row r="49" spans="1:7" ht="13.8" thickTop="1" x14ac:dyDescent="0.25">
      <c r="A49" s="245" t="s">
        <v>242</v>
      </c>
      <c r="B49" s="244"/>
      <c r="C49" s="243"/>
      <c r="D49" s="242"/>
      <c r="E49" s="242"/>
      <c r="F49" s="242"/>
      <c r="G49" s="241"/>
    </row>
    <row r="50" spans="1:7" ht="13.8" thickBot="1" x14ac:dyDescent="0.3">
      <c r="A50" s="240" t="s">
        <v>469</v>
      </c>
      <c r="B50" s="239"/>
      <c r="C50" s="212">
        <v>2355346.41</v>
      </c>
      <c r="D50" s="238"/>
      <c r="E50" s="238"/>
      <c r="F50" s="238"/>
      <c r="G50" s="237"/>
    </row>
    <row r="51" spans="1:7" ht="79.95" customHeight="1" thickTop="1" x14ac:dyDescent="0.25">
      <c r="A51" s="465" t="s">
        <v>468</v>
      </c>
      <c r="B51" s="465"/>
      <c r="C51" s="465"/>
      <c r="D51" s="465"/>
      <c r="E51" s="465"/>
      <c r="F51" s="465"/>
      <c r="G51" s="465"/>
    </row>
  </sheetData>
  <mergeCells count="15">
    <mergeCell ref="A47:B47"/>
    <mergeCell ref="A51:G51"/>
    <mergeCell ref="A1:F1"/>
    <mergeCell ref="A2:F2"/>
    <mergeCell ref="A4:G4"/>
    <mergeCell ref="A29:G29"/>
    <mergeCell ref="D5:F5"/>
    <mergeCell ref="D30:F30"/>
    <mergeCell ref="A24:B24"/>
    <mergeCell ref="A45:B45"/>
    <mergeCell ref="A42:B42"/>
    <mergeCell ref="A38:B38"/>
    <mergeCell ref="A22:B22"/>
    <mergeCell ref="A18:B18"/>
    <mergeCell ref="A12:B12"/>
  </mergeCells>
  <printOptions horizontalCentered="1"/>
  <pageMargins left="0.39370078740157483" right="0.39370078740157483" top="0.39370078740157483" bottom="0.39370078740157483" header="0.19685039370078741" footer="0.19685039370078741"/>
  <pageSetup paperSize="9" scale="6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showGridLines="0" workbookViewId="0">
      <selection activeCell="D42" sqref="D42:D43"/>
    </sheetView>
  </sheetViews>
  <sheetFormatPr baseColWidth="10" defaultRowHeight="13.2" x14ac:dyDescent="0.25"/>
  <cols>
    <col min="1" max="1" width="5.77734375" style="1" customWidth="1"/>
    <col min="2" max="2" width="45.77734375" style="208" customWidth="1"/>
    <col min="3" max="7" width="18.77734375" style="1" customWidth="1"/>
    <col min="8" max="16384" width="11.5546875" style="1"/>
  </cols>
  <sheetData>
    <row r="1" spans="1:6" ht="30" customHeight="1" thickTop="1" x14ac:dyDescent="0.25">
      <c r="A1" s="498" t="s">
        <v>424</v>
      </c>
      <c r="B1" s="499"/>
      <c r="C1" s="499"/>
      <c r="D1" s="499"/>
      <c r="E1" s="499"/>
      <c r="F1" s="331" t="s">
        <v>423</v>
      </c>
    </row>
    <row r="2" spans="1:6" ht="30" customHeight="1" thickBot="1" x14ac:dyDescent="0.3">
      <c r="A2" s="500" t="s">
        <v>467</v>
      </c>
      <c r="B2" s="501"/>
      <c r="C2" s="501"/>
      <c r="D2" s="501"/>
      <c r="E2" s="501"/>
      <c r="F2" s="332" t="s">
        <v>466</v>
      </c>
    </row>
    <row r="3" spans="1:6" ht="13.8" thickTop="1" x14ac:dyDescent="0.25"/>
    <row r="4" spans="1:6" ht="40.049999999999997" customHeight="1" thickBot="1" x14ac:dyDescent="0.3">
      <c r="A4" s="502" t="s">
        <v>465</v>
      </c>
      <c r="B4" s="503"/>
      <c r="C4" s="503"/>
      <c r="D4" s="503"/>
      <c r="E4" s="503"/>
      <c r="F4" s="503"/>
    </row>
    <row r="5" spans="1:6" ht="13.8" thickTop="1" x14ac:dyDescent="0.25">
      <c r="A5" s="339" t="s">
        <v>459</v>
      </c>
      <c r="B5" s="340" t="s">
        <v>161</v>
      </c>
      <c r="C5" s="341" t="s">
        <v>26</v>
      </c>
      <c r="D5" s="341" t="s">
        <v>231</v>
      </c>
      <c r="E5" s="341" t="s">
        <v>21</v>
      </c>
      <c r="F5" s="342" t="s">
        <v>464</v>
      </c>
    </row>
    <row r="6" spans="1:6" ht="13.8" thickBot="1" x14ac:dyDescent="0.3">
      <c r="A6" s="343"/>
      <c r="B6" s="344"/>
      <c r="C6" s="345" t="s">
        <v>251</v>
      </c>
      <c r="D6" s="345"/>
      <c r="E6" s="345" t="s">
        <v>250</v>
      </c>
      <c r="F6" s="346"/>
    </row>
    <row r="7" spans="1:6" ht="13.8" thickTop="1" x14ac:dyDescent="0.25">
      <c r="A7" s="277" t="s">
        <v>114</v>
      </c>
      <c r="B7" s="276" t="s">
        <v>113</v>
      </c>
      <c r="C7" s="275">
        <v>848192</v>
      </c>
      <c r="D7" s="275">
        <v>600204.36</v>
      </c>
      <c r="E7" s="275">
        <v>18071.560000000001</v>
      </c>
      <c r="F7" s="274">
        <f t="shared" ref="F7:F17" si="0">C7-D7-E7</f>
        <v>229916.08000000002</v>
      </c>
    </row>
    <row r="8" spans="1:6" x14ac:dyDescent="0.25">
      <c r="A8" s="269" t="s">
        <v>112</v>
      </c>
      <c r="B8" s="268" t="s">
        <v>111</v>
      </c>
      <c r="C8" s="267">
        <v>585687.99</v>
      </c>
      <c r="D8" s="267">
        <v>62339.28</v>
      </c>
      <c r="E8" s="267">
        <v>0</v>
      </c>
      <c r="F8" s="266">
        <f t="shared" si="0"/>
        <v>523348.70999999996</v>
      </c>
    </row>
    <row r="9" spans="1:6" ht="26.4" x14ac:dyDescent="0.25">
      <c r="A9" s="269" t="s">
        <v>272</v>
      </c>
      <c r="B9" s="268" t="s">
        <v>271</v>
      </c>
      <c r="C9" s="267">
        <v>0</v>
      </c>
      <c r="D9" s="267">
        <v>0</v>
      </c>
      <c r="E9" s="267">
        <v>0</v>
      </c>
      <c r="F9" s="266">
        <f t="shared" si="0"/>
        <v>0</v>
      </c>
    </row>
    <row r="10" spans="1:6" x14ac:dyDescent="0.25">
      <c r="A10" s="269" t="s">
        <v>93</v>
      </c>
      <c r="B10" s="268" t="s">
        <v>92</v>
      </c>
      <c r="C10" s="267">
        <v>7214508</v>
      </c>
      <c r="D10" s="267">
        <v>2470555.0699999998</v>
      </c>
      <c r="E10" s="267">
        <v>0</v>
      </c>
      <c r="F10" s="266">
        <f t="shared" si="0"/>
        <v>4743952.93</v>
      </c>
    </row>
    <row r="11" spans="1:6" x14ac:dyDescent="0.25">
      <c r="A11" s="517" t="s">
        <v>303</v>
      </c>
      <c r="B11" s="518"/>
      <c r="C11" s="271">
        <v>8648387.9900000002</v>
      </c>
      <c r="D11" s="271">
        <v>3133098.71</v>
      </c>
      <c r="E11" s="271">
        <v>18071.560000000001</v>
      </c>
      <c r="F11" s="270">
        <f t="shared" si="0"/>
        <v>5497217.7200000007</v>
      </c>
    </row>
    <row r="12" spans="1:6" x14ac:dyDescent="0.25">
      <c r="A12" s="269" t="s">
        <v>91</v>
      </c>
      <c r="B12" s="268" t="s">
        <v>90</v>
      </c>
      <c r="C12" s="267">
        <v>0</v>
      </c>
      <c r="D12" s="267">
        <v>0</v>
      </c>
      <c r="E12" s="267">
        <v>0</v>
      </c>
      <c r="F12" s="266">
        <f t="shared" si="0"/>
        <v>0</v>
      </c>
    </row>
    <row r="13" spans="1:6" x14ac:dyDescent="0.25">
      <c r="A13" s="269" t="s">
        <v>97</v>
      </c>
      <c r="B13" s="268" t="s">
        <v>96</v>
      </c>
      <c r="C13" s="267">
        <v>857.14</v>
      </c>
      <c r="D13" s="267">
        <v>857.14</v>
      </c>
      <c r="E13" s="267">
        <v>0</v>
      </c>
      <c r="F13" s="266">
        <f t="shared" si="0"/>
        <v>0</v>
      </c>
    </row>
    <row r="14" spans="1:6" x14ac:dyDescent="0.25">
      <c r="A14" s="269" t="s">
        <v>95</v>
      </c>
      <c r="B14" s="268" t="s">
        <v>94</v>
      </c>
      <c r="C14" s="267">
        <v>0</v>
      </c>
      <c r="D14" s="267">
        <v>0</v>
      </c>
      <c r="E14" s="267">
        <v>0</v>
      </c>
      <c r="F14" s="266">
        <f t="shared" si="0"/>
        <v>0</v>
      </c>
    </row>
    <row r="15" spans="1:6" x14ac:dyDescent="0.25">
      <c r="A15" s="269" t="s">
        <v>262</v>
      </c>
      <c r="B15" s="268" t="s">
        <v>457</v>
      </c>
      <c r="C15" s="267">
        <v>0</v>
      </c>
      <c r="D15" s="267">
        <v>0</v>
      </c>
      <c r="E15" s="267">
        <v>0</v>
      </c>
      <c r="F15" s="266">
        <f t="shared" si="0"/>
        <v>0</v>
      </c>
    </row>
    <row r="16" spans="1:6" ht="26.4" x14ac:dyDescent="0.25">
      <c r="A16" s="269" t="s">
        <v>198</v>
      </c>
      <c r="B16" s="268" t="s">
        <v>197</v>
      </c>
      <c r="C16" s="267">
        <v>0</v>
      </c>
      <c r="D16" s="267">
        <v>0</v>
      </c>
      <c r="E16" s="267">
        <v>0</v>
      </c>
      <c r="F16" s="266">
        <f t="shared" si="0"/>
        <v>0</v>
      </c>
    </row>
    <row r="17" spans="1:6" x14ac:dyDescent="0.25">
      <c r="A17" s="269" t="s">
        <v>196</v>
      </c>
      <c r="B17" s="268" t="s">
        <v>195</v>
      </c>
      <c r="C17" s="267">
        <v>0</v>
      </c>
      <c r="D17" s="267">
        <v>0</v>
      </c>
      <c r="E17" s="267">
        <v>0</v>
      </c>
      <c r="F17" s="266">
        <f t="shared" si="0"/>
        <v>0</v>
      </c>
    </row>
    <row r="18" spans="1:6" x14ac:dyDescent="0.25">
      <c r="A18" s="269" t="s">
        <v>109</v>
      </c>
      <c r="B18" s="268" t="s">
        <v>302</v>
      </c>
      <c r="C18" s="267">
        <v>0</v>
      </c>
      <c r="D18" s="273">
        <v>0</v>
      </c>
      <c r="E18" s="273">
        <v>0</v>
      </c>
      <c r="F18" s="272">
        <v>0</v>
      </c>
    </row>
    <row r="19" spans="1:6" x14ac:dyDescent="0.25">
      <c r="A19" s="517" t="s">
        <v>301</v>
      </c>
      <c r="B19" s="518"/>
      <c r="C19" s="271">
        <v>857.14</v>
      </c>
      <c r="D19" s="271">
        <v>857.14</v>
      </c>
      <c r="E19" s="271">
        <v>0</v>
      </c>
      <c r="F19" s="270">
        <f t="shared" ref="F19:F27" si="1">C19-D19-E19</f>
        <v>0</v>
      </c>
    </row>
    <row r="20" spans="1:6" x14ac:dyDescent="0.25">
      <c r="A20" s="269" t="s">
        <v>107</v>
      </c>
      <c r="B20" s="268" t="s">
        <v>456</v>
      </c>
      <c r="C20" s="267">
        <v>0</v>
      </c>
      <c r="D20" s="267">
        <v>0</v>
      </c>
      <c r="E20" s="267">
        <v>0</v>
      </c>
      <c r="F20" s="266">
        <f t="shared" si="1"/>
        <v>0</v>
      </c>
    </row>
    <row r="21" spans="1:6" ht="13.8" thickBot="1" x14ac:dyDescent="0.3">
      <c r="A21" s="523" t="s">
        <v>463</v>
      </c>
      <c r="B21" s="524"/>
      <c r="C21" s="265">
        <v>8649245.1300000008</v>
      </c>
      <c r="D21" s="265">
        <v>3133955.85</v>
      </c>
      <c r="E21" s="265">
        <v>18071.560000000001</v>
      </c>
      <c r="F21" s="264">
        <f t="shared" si="1"/>
        <v>5497217.7200000016</v>
      </c>
    </row>
    <row r="22" spans="1:6" ht="14.4" thickTop="1" thickBot="1" x14ac:dyDescent="0.3">
      <c r="A22" s="263"/>
      <c r="B22" s="262"/>
      <c r="C22" s="261"/>
      <c r="D22" s="261"/>
      <c r="E22" s="261"/>
      <c r="F22" s="260">
        <f t="shared" si="1"/>
        <v>0</v>
      </c>
    </row>
    <row r="23" spans="1:6" ht="27" thickTop="1" x14ac:dyDescent="0.25">
      <c r="A23" s="258" t="s">
        <v>84</v>
      </c>
      <c r="B23" s="257" t="s">
        <v>453</v>
      </c>
      <c r="C23" s="256">
        <v>0</v>
      </c>
      <c r="D23" s="256">
        <v>0</v>
      </c>
      <c r="E23" s="255">
        <v>0</v>
      </c>
      <c r="F23" s="254">
        <f t="shared" si="1"/>
        <v>0</v>
      </c>
    </row>
    <row r="24" spans="1:6" x14ac:dyDescent="0.25">
      <c r="A24" s="258" t="s">
        <v>82</v>
      </c>
      <c r="B24" s="257" t="s">
        <v>452</v>
      </c>
      <c r="C24" s="256">
        <v>300000</v>
      </c>
      <c r="D24" s="256">
        <v>0</v>
      </c>
      <c r="E24" s="255">
        <v>0</v>
      </c>
      <c r="F24" s="254">
        <f t="shared" si="1"/>
        <v>300000</v>
      </c>
    </row>
    <row r="25" spans="1:6" ht="13.8" thickBot="1" x14ac:dyDescent="0.3">
      <c r="A25" s="515" t="s">
        <v>462</v>
      </c>
      <c r="B25" s="516"/>
      <c r="C25" s="253">
        <v>300000</v>
      </c>
      <c r="D25" s="253">
        <v>0</v>
      </c>
      <c r="E25" s="252">
        <v>0</v>
      </c>
      <c r="F25" s="251">
        <f t="shared" si="1"/>
        <v>300000</v>
      </c>
    </row>
    <row r="26" spans="1:6" ht="14.4" thickTop="1" thickBot="1" x14ac:dyDescent="0.3">
      <c r="A26" s="250"/>
      <c r="B26" s="249"/>
      <c r="C26" s="248"/>
      <c r="D26" s="248"/>
      <c r="E26" s="248"/>
      <c r="F26" s="247">
        <f t="shared" si="1"/>
        <v>0</v>
      </c>
    </row>
    <row r="27" spans="1:6" ht="14.4" thickTop="1" thickBot="1" x14ac:dyDescent="0.3">
      <c r="A27" s="512" t="s">
        <v>154</v>
      </c>
      <c r="B27" s="513"/>
      <c r="C27" s="212">
        <v>8949245.1300000008</v>
      </c>
      <c r="D27" s="212">
        <v>3133955.85</v>
      </c>
      <c r="E27" s="212">
        <v>18071.560000000001</v>
      </c>
      <c r="F27" s="211">
        <f t="shared" si="1"/>
        <v>5797217.7200000016</v>
      </c>
    </row>
    <row r="28" spans="1:6" ht="14.4" thickTop="1" thickBot="1" x14ac:dyDescent="0.3">
      <c r="C28" s="246"/>
      <c r="D28" s="246"/>
      <c r="E28" s="246"/>
      <c r="F28" s="246"/>
    </row>
    <row r="29" spans="1:6" ht="13.8" thickTop="1" x14ac:dyDescent="0.25">
      <c r="A29" s="245" t="s">
        <v>242</v>
      </c>
      <c r="B29" s="244"/>
      <c r="C29" s="243"/>
      <c r="D29" s="242"/>
      <c r="E29" s="242"/>
      <c r="F29" s="241"/>
    </row>
    <row r="30" spans="1:6" ht="13.8" thickBot="1" x14ac:dyDescent="0.3">
      <c r="A30" s="240" t="s">
        <v>461</v>
      </c>
      <c r="B30" s="239"/>
      <c r="C30" s="212">
        <v>388260.27</v>
      </c>
      <c r="D30" s="238"/>
      <c r="E30" s="238"/>
      <c r="F30" s="237"/>
    </row>
    <row r="31" spans="1:6" ht="13.8" thickTop="1" x14ac:dyDescent="0.25"/>
    <row r="32" spans="1:6" ht="40.049999999999997" customHeight="1" thickBot="1" x14ac:dyDescent="0.3">
      <c r="A32" s="502" t="s">
        <v>460</v>
      </c>
      <c r="B32" s="503"/>
      <c r="C32" s="503"/>
      <c r="D32" s="503"/>
      <c r="E32" s="503"/>
      <c r="F32" s="503"/>
    </row>
    <row r="33" spans="1:6" ht="13.8" thickTop="1" x14ac:dyDescent="0.25">
      <c r="A33" s="339" t="s">
        <v>459</v>
      </c>
      <c r="B33" s="340" t="s">
        <v>161</v>
      </c>
      <c r="C33" s="341" t="s">
        <v>26</v>
      </c>
      <c r="D33" s="341" t="s">
        <v>225</v>
      </c>
      <c r="E33" s="341" t="s">
        <v>21</v>
      </c>
      <c r="F33" s="342" t="s">
        <v>61</v>
      </c>
    </row>
    <row r="34" spans="1:6" ht="13.8" thickBot="1" x14ac:dyDescent="0.3">
      <c r="A34" s="347"/>
      <c r="B34" s="348"/>
      <c r="C34" s="349" t="s">
        <v>251</v>
      </c>
      <c r="D34" s="349"/>
      <c r="E34" s="349" t="s">
        <v>250</v>
      </c>
      <c r="F34" s="350"/>
    </row>
    <row r="35" spans="1:6" ht="13.8" thickTop="1" x14ac:dyDescent="0.25">
      <c r="A35" s="269" t="s">
        <v>97</v>
      </c>
      <c r="B35" s="268" t="s">
        <v>96</v>
      </c>
      <c r="C35" s="267">
        <v>738930</v>
      </c>
      <c r="D35" s="267">
        <v>726333</v>
      </c>
      <c r="E35" s="267">
        <v>0</v>
      </c>
      <c r="F35" s="266">
        <f t="shared" ref="F35:F51" si="2">C35-D35-E35</f>
        <v>12597</v>
      </c>
    </row>
    <row r="36" spans="1:6" x14ac:dyDescent="0.25">
      <c r="A36" s="269" t="s">
        <v>95</v>
      </c>
      <c r="B36" s="268" t="s">
        <v>275</v>
      </c>
      <c r="C36" s="267">
        <v>5637510.7300000004</v>
      </c>
      <c r="D36" s="267">
        <v>0</v>
      </c>
      <c r="E36" s="267">
        <v>0</v>
      </c>
      <c r="F36" s="266">
        <f t="shared" si="2"/>
        <v>5637510.7300000004</v>
      </c>
    </row>
    <row r="37" spans="1:6" x14ac:dyDescent="0.25">
      <c r="A37" s="269" t="s">
        <v>114</v>
      </c>
      <c r="B37" s="268" t="s">
        <v>113</v>
      </c>
      <c r="C37" s="267">
        <v>0</v>
      </c>
      <c r="D37" s="267">
        <v>0</v>
      </c>
      <c r="E37" s="267">
        <v>0</v>
      </c>
      <c r="F37" s="266">
        <f t="shared" si="2"/>
        <v>0</v>
      </c>
    </row>
    <row r="38" spans="1:6" x14ac:dyDescent="0.25">
      <c r="A38" s="269" t="s">
        <v>112</v>
      </c>
      <c r="B38" s="268" t="s">
        <v>111</v>
      </c>
      <c r="C38" s="267">
        <v>0</v>
      </c>
      <c r="D38" s="267">
        <v>0</v>
      </c>
      <c r="E38" s="267">
        <v>0</v>
      </c>
      <c r="F38" s="266">
        <f t="shared" si="2"/>
        <v>0</v>
      </c>
    </row>
    <row r="39" spans="1:6" ht="26.4" x14ac:dyDescent="0.25">
      <c r="A39" s="269" t="s">
        <v>272</v>
      </c>
      <c r="B39" s="268" t="s">
        <v>271</v>
      </c>
      <c r="C39" s="267">
        <v>0</v>
      </c>
      <c r="D39" s="267">
        <v>0</v>
      </c>
      <c r="E39" s="267">
        <v>0</v>
      </c>
      <c r="F39" s="266">
        <f t="shared" si="2"/>
        <v>0</v>
      </c>
    </row>
    <row r="40" spans="1:6" x14ac:dyDescent="0.25">
      <c r="A40" s="269" t="s">
        <v>93</v>
      </c>
      <c r="B40" s="268" t="s">
        <v>92</v>
      </c>
      <c r="C40" s="267">
        <v>0</v>
      </c>
      <c r="D40" s="267">
        <v>35189.08</v>
      </c>
      <c r="E40" s="267">
        <v>0</v>
      </c>
      <c r="F40" s="266">
        <f t="shared" si="2"/>
        <v>-35189.08</v>
      </c>
    </row>
    <row r="41" spans="1:6" x14ac:dyDescent="0.25">
      <c r="A41" s="517" t="s">
        <v>268</v>
      </c>
      <c r="B41" s="518"/>
      <c r="C41" s="271">
        <v>6376440.7300000004</v>
      </c>
      <c r="D41" s="271">
        <v>761522.08</v>
      </c>
      <c r="E41" s="271">
        <v>0</v>
      </c>
      <c r="F41" s="270">
        <f t="shared" si="2"/>
        <v>5614918.6500000004</v>
      </c>
    </row>
    <row r="42" spans="1:6" x14ac:dyDescent="0.25">
      <c r="A42" s="269" t="s">
        <v>91</v>
      </c>
      <c r="B42" s="268" t="s">
        <v>90</v>
      </c>
      <c r="C42" s="267">
        <v>200000</v>
      </c>
      <c r="D42" s="267">
        <v>195479.03</v>
      </c>
      <c r="E42" s="267">
        <v>0</v>
      </c>
      <c r="F42" s="266">
        <f t="shared" si="2"/>
        <v>4520.9700000000012</v>
      </c>
    </row>
    <row r="43" spans="1:6" x14ac:dyDescent="0.25">
      <c r="A43" s="269" t="s">
        <v>89</v>
      </c>
      <c r="B43" s="268" t="s">
        <v>458</v>
      </c>
      <c r="C43" s="267">
        <v>397718.26</v>
      </c>
      <c r="D43" s="267">
        <v>397718.26</v>
      </c>
      <c r="E43" s="267">
        <v>0</v>
      </c>
      <c r="F43" s="266">
        <f t="shared" si="2"/>
        <v>0</v>
      </c>
    </row>
    <row r="44" spans="1:6" x14ac:dyDescent="0.25">
      <c r="A44" s="269" t="s">
        <v>264</v>
      </c>
      <c r="B44" s="268" t="s">
        <v>263</v>
      </c>
      <c r="C44" s="267">
        <v>0</v>
      </c>
      <c r="D44" s="267">
        <v>0</v>
      </c>
      <c r="E44" s="267">
        <v>0</v>
      </c>
      <c r="F44" s="266">
        <f t="shared" si="2"/>
        <v>0</v>
      </c>
    </row>
    <row r="45" spans="1:6" x14ac:dyDescent="0.25">
      <c r="A45" s="269" t="s">
        <v>262</v>
      </c>
      <c r="B45" s="268" t="s">
        <v>457</v>
      </c>
      <c r="C45" s="267">
        <v>0</v>
      </c>
      <c r="D45" s="267">
        <v>0</v>
      </c>
      <c r="E45" s="267">
        <v>0</v>
      </c>
      <c r="F45" s="266">
        <f t="shared" si="2"/>
        <v>0</v>
      </c>
    </row>
    <row r="46" spans="1:6" ht="26.4" x14ac:dyDescent="0.25">
      <c r="A46" s="269" t="s">
        <v>198</v>
      </c>
      <c r="B46" s="268" t="s">
        <v>197</v>
      </c>
      <c r="C46" s="267">
        <v>0</v>
      </c>
      <c r="D46" s="267">
        <v>0</v>
      </c>
      <c r="E46" s="267">
        <v>0</v>
      </c>
      <c r="F46" s="266">
        <f t="shared" si="2"/>
        <v>0</v>
      </c>
    </row>
    <row r="47" spans="1:6" x14ac:dyDescent="0.25">
      <c r="A47" s="269" t="s">
        <v>196</v>
      </c>
      <c r="B47" s="268" t="s">
        <v>195</v>
      </c>
      <c r="C47" s="267">
        <v>0</v>
      </c>
      <c r="D47" s="267">
        <v>0</v>
      </c>
      <c r="E47" s="267">
        <v>0</v>
      </c>
      <c r="F47" s="266">
        <f t="shared" si="2"/>
        <v>0</v>
      </c>
    </row>
    <row r="48" spans="1:6" x14ac:dyDescent="0.25">
      <c r="A48" s="517" t="s">
        <v>260</v>
      </c>
      <c r="B48" s="518"/>
      <c r="C48" s="271">
        <v>597718.26</v>
      </c>
      <c r="D48" s="271">
        <v>593197.29</v>
      </c>
      <c r="E48" s="271">
        <v>0</v>
      </c>
      <c r="F48" s="270">
        <f t="shared" si="2"/>
        <v>4520.9699999999721</v>
      </c>
    </row>
    <row r="49" spans="1:6" x14ac:dyDescent="0.25">
      <c r="A49" s="269" t="s">
        <v>87</v>
      </c>
      <c r="B49" s="268" t="s">
        <v>456</v>
      </c>
      <c r="C49" s="267">
        <v>0</v>
      </c>
      <c r="D49" s="267">
        <v>0</v>
      </c>
      <c r="E49" s="267">
        <v>0</v>
      </c>
      <c r="F49" s="266">
        <f t="shared" si="2"/>
        <v>0</v>
      </c>
    </row>
    <row r="50" spans="1:6" ht="13.8" thickBot="1" x14ac:dyDescent="0.3">
      <c r="A50" s="523" t="s">
        <v>455</v>
      </c>
      <c r="B50" s="524"/>
      <c r="C50" s="265">
        <v>6974158.9900000002</v>
      </c>
      <c r="D50" s="265">
        <v>1354719.37</v>
      </c>
      <c r="E50" s="265">
        <v>0</v>
      </c>
      <c r="F50" s="264">
        <f t="shared" si="2"/>
        <v>5619439.6200000001</v>
      </c>
    </row>
    <row r="51" spans="1:6" ht="14.4" thickTop="1" thickBot="1" x14ac:dyDescent="0.3">
      <c r="A51" s="263"/>
      <c r="B51" s="262"/>
      <c r="C51" s="261"/>
      <c r="D51" s="261"/>
      <c r="E51" s="261"/>
      <c r="F51" s="260">
        <f t="shared" si="2"/>
        <v>0</v>
      </c>
    </row>
    <row r="52" spans="1:6" ht="13.8" thickTop="1" x14ac:dyDescent="0.25">
      <c r="A52" s="258" t="s">
        <v>80</v>
      </c>
      <c r="B52" s="257" t="s">
        <v>454</v>
      </c>
      <c r="C52" s="256">
        <v>2063346.41</v>
      </c>
      <c r="D52" s="255">
        <v>0</v>
      </c>
      <c r="E52" s="255">
        <v>0</v>
      </c>
      <c r="F52" s="259">
        <v>0</v>
      </c>
    </row>
    <row r="53" spans="1:6" ht="26.4" x14ac:dyDescent="0.25">
      <c r="A53" s="258" t="s">
        <v>84</v>
      </c>
      <c r="B53" s="257" t="s">
        <v>453</v>
      </c>
      <c r="C53" s="256">
        <v>0</v>
      </c>
      <c r="D53" s="256">
        <v>0</v>
      </c>
      <c r="E53" s="255">
        <v>0</v>
      </c>
      <c r="F53" s="254">
        <f>C53-D53-E53</f>
        <v>0</v>
      </c>
    </row>
    <row r="54" spans="1:6" x14ac:dyDescent="0.25">
      <c r="A54" s="258" t="s">
        <v>82</v>
      </c>
      <c r="B54" s="257" t="s">
        <v>452</v>
      </c>
      <c r="C54" s="256">
        <v>300000</v>
      </c>
      <c r="D54" s="256">
        <v>0</v>
      </c>
      <c r="E54" s="255">
        <v>0</v>
      </c>
      <c r="F54" s="254">
        <f>C54-D54-E54</f>
        <v>300000</v>
      </c>
    </row>
    <row r="55" spans="1:6" ht="13.8" thickBot="1" x14ac:dyDescent="0.3">
      <c r="A55" s="515" t="s">
        <v>451</v>
      </c>
      <c r="B55" s="516"/>
      <c r="C55" s="253">
        <v>2363346.41</v>
      </c>
      <c r="D55" s="253">
        <v>0</v>
      </c>
      <c r="E55" s="252">
        <v>0</v>
      </c>
      <c r="F55" s="251">
        <f>C55-D55-E55</f>
        <v>2363346.41</v>
      </c>
    </row>
    <row r="56" spans="1:6" ht="14.4" thickTop="1" thickBot="1" x14ac:dyDescent="0.3">
      <c r="A56" s="250"/>
      <c r="B56" s="249"/>
      <c r="C56" s="248"/>
      <c r="D56" s="248"/>
      <c r="E56" s="248"/>
      <c r="F56" s="247">
        <f>C56-D56-E56</f>
        <v>0</v>
      </c>
    </row>
    <row r="57" spans="1:6" ht="14.4" thickTop="1" thickBot="1" x14ac:dyDescent="0.3">
      <c r="A57" s="512" t="s">
        <v>154</v>
      </c>
      <c r="B57" s="513"/>
      <c r="C57" s="212">
        <v>9337505.4000000004</v>
      </c>
      <c r="D57" s="212">
        <v>1354719.37</v>
      </c>
      <c r="E57" s="212">
        <v>0</v>
      </c>
      <c r="F57" s="211">
        <f>C57-D57-E57</f>
        <v>7982786.0300000003</v>
      </c>
    </row>
    <row r="58" spans="1:6" ht="14.4" thickTop="1" thickBot="1" x14ac:dyDescent="0.3">
      <c r="C58" s="246"/>
      <c r="D58" s="246"/>
      <c r="E58" s="246"/>
      <c r="F58" s="246"/>
    </row>
    <row r="59" spans="1:6" ht="13.8" thickTop="1" x14ac:dyDescent="0.25">
      <c r="A59" s="245" t="s">
        <v>242</v>
      </c>
      <c r="B59" s="244"/>
      <c r="C59" s="243"/>
      <c r="D59" s="242"/>
      <c r="E59" s="242"/>
      <c r="F59" s="241"/>
    </row>
    <row r="60" spans="1:6" ht="13.8" thickBot="1" x14ac:dyDescent="0.3">
      <c r="A60" s="240" t="s">
        <v>450</v>
      </c>
      <c r="B60" s="239"/>
      <c r="C60" s="212"/>
      <c r="D60" s="238"/>
      <c r="E60" s="238"/>
      <c r="F60" s="237"/>
    </row>
    <row r="61" spans="1:6" ht="13.8" thickTop="1" x14ac:dyDescent="0.25">
      <c r="A61" s="522" t="s">
        <v>449</v>
      </c>
      <c r="B61" s="522"/>
      <c r="C61" s="522"/>
      <c r="D61" s="522"/>
      <c r="E61" s="522"/>
      <c r="F61" s="522"/>
    </row>
    <row r="62" spans="1:6" x14ac:dyDescent="0.25">
      <c r="A62" s="521" t="s">
        <v>448</v>
      </c>
      <c r="B62" s="521"/>
      <c r="C62" s="521"/>
      <c r="D62" s="521"/>
      <c r="E62" s="521"/>
      <c r="F62" s="521"/>
    </row>
    <row r="63" spans="1:6" ht="19.95" customHeight="1" x14ac:dyDescent="0.25">
      <c r="A63" s="521" t="s">
        <v>447</v>
      </c>
      <c r="B63" s="521"/>
      <c r="C63" s="521"/>
      <c r="D63" s="521"/>
      <c r="E63" s="521"/>
      <c r="F63" s="521"/>
    </row>
    <row r="64" spans="1:6" x14ac:dyDescent="0.25">
      <c r="A64" s="521" t="s">
        <v>446</v>
      </c>
      <c r="B64" s="521"/>
      <c r="C64" s="521"/>
      <c r="D64" s="521"/>
      <c r="E64" s="521"/>
      <c r="F64" s="521"/>
    </row>
    <row r="65" spans="1:6" x14ac:dyDescent="0.25">
      <c r="A65" s="521" t="s">
        <v>445</v>
      </c>
      <c r="B65" s="521"/>
      <c r="C65" s="521"/>
      <c r="D65" s="521"/>
      <c r="E65" s="521"/>
      <c r="F65" s="521"/>
    </row>
  </sheetData>
  <mergeCells count="19">
    <mergeCell ref="A55:B55"/>
    <mergeCell ref="A50:B50"/>
    <mergeCell ref="A48:B48"/>
    <mergeCell ref="A41:B41"/>
    <mergeCell ref="A25:B25"/>
    <mergeCell ref="A32:F32"/>
    <mergeCell ref="A27:B27"/>
    <mergeCell ref="A21:B21"/>
    <mergeCell ref="A19:B19"/>
    <mergeCell ref="A11:B11"/>
    <mergeCell ref="A1:E1"/>
    <mergeCell ref="A2:E2"/>
    <mergeCell ref="A4:F4"/>
    <mergeCell ref="A65:F65"/>
    <mergeCell ref="A57:B57"/>
    <mergeCell ref="A61:F61"/>
    <mergeCell ref="A62:F62"/>
    <mergeCell ref="A63:F63"/>
    <mergeCell ref="A64:F64"/>
  </mergeCells>
  <printOptions horizontalCentered="1"/>
  <pageMargins left="0.39370078740157477" right="0.39370078740157477" top="0.39370078740157477" bottom="0.39370078740157477" header="0.19685039370078738" footer="0.19685039370078738"/>
  <pageSetup paperSize="9" scale="7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G28"/>
  <sheetViews>
    <sheetView workbookViewId="0">
      <selection activeCell="A28" sqref="A28:G28"/>
    </sheetView>
  </sheetViews>
  <sheetFormatPr baseColWidth="10" defaultRowHeight="13.2" x14ac:dyDescent="0.25"/>
  <sheetData>
    <row r="28" spans="1:7" x14ac:dyDescent="0.25">
      <c r="A28" s="525" t="s">
        <v>600</v>
      </c>
      <c r="B28" s="525"/>
      <c r="C28" s="525"/>
      <c r="D28" s="525"/>
      <c r="E28" s="525"/>
      <c r="F28" s="525"/>
      <c r="G28" s="525"/>
    </row>
  </sheetData>
  <mergeCells count="1">
    <mergeCell ref="A28:G2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42</vt:i4>
      </vt:variant>
      <vt:variant>
        <vt:lpstr>Plages nommées</vt:lpstr>
      </vt:variant>
      <vt:variant>
        <vt:i4>17</vt:i4>
      </vt:variant>
    </vt:vector>
  </HeadingPairs>
  <TitlesOfParts>
    <vt:vector size="59" baseType="lpstr">
      <vt:lpstr>pagca41</vt:lpstr>
      <vt:lpstr>pagca41a</vt:lpstr>
      <vt:lpstr>Feuil30</vt:lpstr>
      <vt:lpstr>pagca42</vt:lpstr>
      <vt:lpstr>Feuil31</vt:lpstr>
      <vt:lpstr>pagca43</vt:lpstr>
      <vt:lpstr>pagca44</vt:lpstr>
      <vt:lpstr>pagca45</vt:lpstr>
      <vt:lpstr>Feuil32</vt:lpstr>
      <vt:lpstr>pagca46</vt:lpstr>
      <vt:lpstr>pagca47</vt:lpstr>
      <vt:lpstr>Feuil33</vt:lpstr>
      <vt:lpstr>Feuil34</vt:lpstr>
      <vt:lpstr>pagca48</vt:lpstr>
      <vt:lpstr>pagca410</vt:lpstr>
      <vt:lpstr>Feuil35</vt:lpstr>
      <vt:lpstr>pagca412</vt:lpstr>
      <vt:lpstr>pagca414</vt:lpstr>
      <vt:lpstr>pagca416</vt:lpstr>
      <vt:lpstr>Feuil36</vt:lpstr>
      <vt:lpstr>Feuil2</vt:lpstr>
      <vt:lpstr>Feuil3</vt:lpstr>
      <vt:lpstr>Feuil4</vt:lpstr>
      <vt:lpstr>Feuil5</vt:lpstr>
      <vt:lpstr>pagca424</vt:lpstr>
      <vt:lpstr>pagca426</vt:lpstr>
      <vt:lpstr>pagca426a</vt:lpstr>
      <vt:lpstr>pagca427</vt:lpstr>
      <vt:lpstr>pagca427a</vt:lpstr>
      <vt:lpstr>Feuil6</vt:lpstr>
      <vt:lpstr>pagca428</vt:lpstr>
      <vt:lpstr>Feuil7</vt:lpstr>
      <vt:lpstr>Feuil8</vt:lpstr>
      <vt:lpstr>pagca433</vt:lpstr>
      <vt:lpstr>Feuil9</vt:lpstr>
      <vt:lpstr>Feuil10</vt:lpstr>
      <vt:lpstr>Feuil1</vt:lpstr>
      <vt:lpstr>Feuil11</vt:lpstr>
      <vt:lpstr>pagca436</vt:lpstr>
      <vt:lpstr>Feuil12</vt:lpstr>
      <vt:lpstr>pagca437</vt:lpstr>
      <vt:lpstr>Feuil13</vt:lpstr>
      <vt:lpstr>pagca410!Impression_des_titres</vt:lpstr>
      <vt:lpstr>pagca412!Impression_des_titres</vt:lpstr>
      <vt:lpstr>pagca414!Impression_des_titres</vt:lpstr>
      <vt:lpstr>pagca416!Impression_des_titres</vt:lpstr>
      <vt:lpstr>pagca424!Impression_des_titres</vt:lpstr>
      <vt:lpstr>pagca426!Impression_des_titres</vt:lpstr>
      <vt:lpstr>pagca426a!Impression_des_titres</vt:lpstr>
      <vt:lpstr>pagca427!Impression_des_titres</vt:lpstr>
      <vt:lpstr>pagca427a!Impression_des_titres</vt:lpstr>
      <vt:lpstr>pagca428!Impression_des_titres</vt:lpstr>
      <vt:lpstr>pagca433!Impression_des_titres</vt:lpstr>
      <vt:lpstr>pagca436!Impression_des_titres</vt:lpstr>
      <vt:lpstr>pagca44!Impression_des_titres</vt:lpstr>
      <vt:lpstr>pagca45!Impression_des_titres</vt:lpstr>
      <vt:lpstr>pagca46!Impression_des_titres</vt:lpstr>
      <vt:lpstr>pagca47!Impression_des_titres</vt:lpstr>
      <vt:lpstr>pagca48!Impression_des_titres</vt:lpstr>
    </vt:vector>
  </TitlesOfParts>
  <Company>CR PACA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2013-06-03T15:06:21Z</cp:lastPrinted>
  <dcterms:created xsi:type="dcterms:W3CDTF">2013-03-14T14:23:16Z</dcterms:created>
  <dcterms:modified xsi:type="dcterms:W3CDTF">2013-06-03T15:08:32Z</dcterms:modified>
</cp:coreProperties>
</file>