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90" yWindow="210" windowWidth="14625" windowHeight="8670" firstSheet="19" activeTab="25"/>
  </bookViews>
  <sheets>
    <sheet name="pagca41" sheetId="27" r:id="rId1"/>
    <sheet name="pagca41a" sheetId="26" r:id="rId2"/>
    <sheet name="Feuil28" sheetId="28" r:id="rId3"/>
    <sheet name="pagca42" sheetId="25" r:id="rId4"/>
    <sheet name="pagca43" sheetId="24" r:id="rId5"/>
    <sheet name="pagca44" sheetId="23" r:id="rId6"/>
    <sheet name="pagca45" sheetId="22" r:id="rId7"/>
    <sheet name="Feuil29" sheetId="29" r:id="rId8"/>
    <sheet name="pagca46" sheetId="21" r:id="rId9"/>
    <sheet name="pagca47" sheetId="20" r:id="rId10"/>
    <sheet name="Feuil30" sheetId="30" r:id="rId11"/>
    <sheet name="Feuil32" sheetId="32" r:id="rId12"/>
    <sheet name="pagca48" sheetId="19" r:id="rId13"/>
    <sheet name="pagca410" sheetId="17" r:id="rId14"/>
    <sheet name="Feuil31" sheetId="31" r:id="rId15"/>
    <sheet name="pagca412" sheetId="15" r:id="rId16"/>
    <sheet name="pagca414" sheetId="13" r:id="rId17"/>
    <sheet name="pagca416" sheetId="11" r:id="rId18"/>
    <sheet name="Feuil33" sheetId="33" r:id="rId19"/>
    <sheet name="pagca424" sheetId="10" r:id="rId20"/>
    <sheet name="pagca425" sheetId="9" r:id="rId21"/>
    <sheet name="pagca426" sheetId="8" r:id="rId22"/>
    <sheet name="pagca428" sheetId="6" r:id="rId23"/>
    <sheet name="pagca433" sheetId="5" r:id="rId24"/>
    <sheet name="Feuil1" sheetId="34" r:id="rId25"/>
    <sheet name="pagca436" sheetId="3" r:id="rId26"/>
    <sheet name="pagca437" sheetId="2" r:id="rId27"/>
  </sheets>
  <definedNames>
    <definedName name="____________________________val10">#REF!</definedName>
    <definedName name="____________________________val11">#REF!</definedName>
    <definedName name="____________________________val12">#REF!</definedName>
    <definedName name="____________________________val13">#REF!</definedName>
    <definedName name="____________________________val14">#REF!</definedName>
    <definedName name="____________________________val9">#REF!</definedName>
    <definedName name="___________________________val10" localSheetId="0">#REF!</definedName>
    <definedName name="___________________________val11" localSheetId="0">#REF!</definedName>
    <definedName name="___________________________val12" localSheetId="0">#REF!</definedName>
    <definedName name="___________________________val13" localSheetId="0">#REF!</definedName>
    <definedName name="___________________________val14" localSheetId="0">#REF!</definedName>
    <definedName name="___________________________val9" localSheetId="0">#REF!</definedName>
    <definedName name="__________________________val1">#REF!</definedName>
    <definedName name="__________________________val10">#REF!</definedName>
    <definedName name="__________________________val11">#REF!</definedName>
    <definedName name="__________________________val12">#REF!</definedName>
    <definedName name="__________________________val12763">#REF!</definedName>
    <definedName name="__________________________val13">#REF!</definedName>
    <definedName name="__________________________val14">#REF!</definedName>
    <definedName name="__________________________val15">#REF!</definedName>
    <definedName name="__________________________val2">#REF!</definedName>
    <definedName name="__________________________val22763">#REF!</definedName>
    <definedName name="__________________________val3">#REF!</definedName>
    <definedName name="__________________________val32763">#REF!</definedName>
    <definedName name="__________________________val4">#REF!</definedName>
    <definedName name="__________________________val5">#REF!</definedName>
    <definedName name="__________________________val50">#REF!</definedName>
    <definedName name="__________________________val52">#REF!</definedName>
    <definedName name="__________________________val53">#REF!</definedName>
    <definedName name="__________________________val6">#REF!</definedName>
    <definedName name="__________________________val7">#REF!</definedName>
    <definedName name="__________________________val8">#REF!</definedName>
    <definedName name="__________________________val9">#REF!</definedName>
    <definedName name="__________________________vil5">#REF!</definedName>
    <definedName name="__________________________vil6">#REF!</definedName>
    <definedName name="_________________________val1">#REF!</definedName>
    <definedName name="_________________________val10" localSheetId="1">#REF!</definedName>
    <definedName name="_________________________val11" localSheetId="1">#REF!</definedName>
    <definedName name="_________________________val12" localSheetId="1">#REF!</definedName>
    <definedName name="_________________________val12763">#REF!</definedName>
    <definedName name="_________________________val13" localSheetId="1">#REF!</definedName>
    <definedName name="_________________________val14" localSheetId="1">#REF!</definedName>
    <definedName name="_________________________val15">#REF!</definedName>
    <definedName name="_________________________val2">#REF!</definedName>
    <definedName name="_________________________val22763">#REF!</definedName>
    <definedName name="_________________________val3">#REF!</definedName>
    <definedName name="_________________________val32763">#REF!</definedName>
    <definedName name="_________________________val4">#REF!</definedName>
    <definedName name="_________________________val5">#REF!</definedName>
    <definedName name="_________________________val50">#REF!</definedName>
    <definedName name="_________________________val52">#REF!</definedName>
    <definedName name="_________________________val53">#REF!</definedName>
    <definedName name="_________________________val6">#REF!</definedName>
    <definedName name="_________________________val7">#REF!</definedName>
    <definedName name="_________________________val8">#REF!</definedName>
    <definedName name="_________________________val9" localSheetId="1">#REF!</definedName>
    <definedName name="_________________________vil5">#REF!</definedName>
    <definedName name="_________________________vil6">#REF!</definedName>
    <definedName name="________________________val1">#REF!</definedName>
    <definedName name="________________________val10">#REF!</definedName>
    <definedName name="________________________val11">#REF!</definedName>
    <definedName name="________________________val12">#REF!</definedName>
    <definedName name="________________________val12763">#REF!</definedName>
    <definedName name="________________________val13">#REF!</definedName>
    <definedName name="________________________val14">#REF!</definedName>
    <definedName name="________________________val15">#REF!</definedName>
    <definedName name="________________________val2">#REF!</definedName>
    <definedName name="________________________val22763">#REF!</definedName>
    <definedName name="________________________val3">#REF!</definedName>
    <definedName name="________________________val32763">#REF!</definedName>
    <definedName name="________________________val4">#REF!</definedName>
    <definedName name="________________________val5">#REF!</definedName>
    <definedName name="________________________val50">#REF!</definedName>
    <definedName name="________________________val52">#REF!</definedName>
    <definedName name="________________________val53">#REF!</definedName>
    <definedName name="________________________val6">#REF!</definedName>
    <definedName name="________________________val7">#REF!</definedName>
    <definedName name="________________________val8">#REF!</definedName>
    <definedName name="________________________val9">#REF!</definedName>
    <definedName name="________________________vil5">#REF!</definedName>
    <definedName name="________________________vil6">#REF!</definedName>
    <definedName name="_______________________val1">#REF!</definedName>
    <definedName name="_______________________val10">#REF!</definedName>
    <definedName name="_______________________val11">#REF!</definedName>
    <definedName name="_______________________val12">#REF!</definedName>
    <definedName name="_______________________val12763">#REF!</definedName>
    <definedName name="_______________________val13">#REF!</definedName>
    <definedName name="_______________________val14">#REF!</definedName>
    <definedName name="_______________________val15">#REF!</definedName>
    <definedName name="_______________________val2">#REF!</definedName>
    <definedName name="_______________________val22763">#REF!</definedName>
    <definedName name="_______________________val3">#REF!</definedName>
    <definedName name="_______________________val32763">#REF!</definedName>
    <definedName name="_______________________val4">#REF!</definedName>
    <definedName name="_______________________val5">#REF!</definedName>
    <definedName name="_______________________val50">#REF!</definedName>
    <definedName name="_______________________val52">#REF!</definedName>
    <definedName name="_______________________val53">#REF!</definedName>
    <definedName name="_______________________val6">#REF!</definedName>
    <definedName name="_______________________val7">#REF!</definedName>
    <definedName name="_______________________val8">#REF!</definedName>
    <definedName name="_______________________val9">#REF!</definedName>
    <definedName name="_______________________vil5">#REF!</definedName>
    <definedName name="_______________________vil6">#REF!</definedName>
    <definedName name="______________________val1">#REF!</definedName>
    <definedName name="______________________val10">#REF!</definedName>
    <definedName name="______________________val11">#REF!</definedName>
    <definedName name="______________________val12">#REF!</definedName>
    <definedName name="______________________val12763">#REF!</definedName>
    <definedName name="______________________val13">#REF!</definedName>
    <definedName name="______________________val14">#REF!</definedName>
    <definedName name="______________________val15">#REF!</definedName>
    <definedName name="______________________val2">#REF!</definedName>
    <definedName name="______________________val22763">#REF!</definedName>
    <definedName name="______________________val3">#REF!</definedName>
    <definedName name="______________________val32763">#REF!</definedName>
    <definedName name="______________________val4">#REF!</definedName>
    <definedName name="______________________val5">#REF!</definedName>
    <definedName name="______________________val50">#REF!</definedName>
    <definedName name="______________________val52">#REF!</definedName>
    <definedName name="______________________val53">#REF!</definedName>
    <definedName name="______________________val6">#REF!</definedName>
    <definedName name="______________________val7">#REF!</definedName>
    <definedName name="______________________val8">#REF!</definedName>
    <definedName name="______________________val9">#REF!</definedName>
    <definedName name="______________________vil5">#REF!</definedName>
    <definedName name="______________________vil6">#REF!</definedName>
    <definedName name="_____________________val1">#REF!</definedName>
    <definedName name="_____________________val10">#REF!</definedName>
    <definedName name="_____________________val11">#REF!</definedName>
    <definedName name="_____________________val12">#REF!</definedName>
    <definedName name="_____________________val12763">#REF!</definedName>
    <definedName name="_____________________val13">#REF!</definedName>
    <definedName name="_____________________val14">#REF!</definedName>
    <definedName name="_____________________val15">#REF!</definedName>
    <definedName name="_____________________val2">#REF!</definedName>
    <definedName name="_____________________val22763">#REF!</definedName>
    <definedName name="_____________________val3">#REF!</definedName>
    <definedName name="_____________________val32763">#REF!</definedName>
    <definedName name="_____________________val4">#REF!</definedName>
    <definedName name="_____________________val5">#REF!</definedName>
    <definedName name="_____________________val50">#REF!</definedName>
    <definedName name="_____________________val52">#REF!</definedName>
    <definedName name="_____________________val53">#REF!</definedName>
    <definedName name="_____________________val6">#REF!</definedName>
    <definedName name="_____________________val7">#REF!</definedName>
    <definedName name="_____________________val8">#REF!</definedName>
    <definedName name="_____________________val9">#REF!</definedName>
    <definedName name="_____________________vil5">#REF!</definedName>
    <definedName name="_____________________vil6">#REF!</definedName>
    <definedName name="____________________val1">#REF!</definedName>
    <definedName name="____________________val10">#REF!</definedName>
    <definedName name="____________________val11">#REF!</definedName>
    <definedName name="____________________val12">#REF!</definedName>
    <definedName name="____________________val12763">#REF!</definedName>
    <definedName name="____________________val13">#REF!</definedName>
    <definedName name="____________________val14">#REF!</definedName>
    <definedName name="____________________val15">#REF!</definedName>
    <definedName name="____________________val2">#REF!</definedName>
    <definedName name="____________________val22763">#REF!</definedName>
    <definedName name="____________________val3">#REF!</definedName>
    <definedName name="____________________val32763">#REF!</definedName>
    <definedName name="____________________val4">#REF!</definedName>
    <definedName name="____________________val5">#REF!</definedName>
    <definedName name="____________________val50">#REF!</definedName>
    <definedName name="____________________val52">#REF!</definedName>
    <definedName name="____________________val53">#REF!</definedName>
    <definedName name="____________________val6">#REF!</definedName>
    <definedName name="____________________val7">#REF!</definedName>
    <definedName name="____________________val8">#REF!</definedName>
    <definedName name="____________________val9">#REF!</definedName>
    <definedName name="____________________vil5">#REF!</definedName>
    <definedName name="____________________vil6">#REF!</definedName>
    <definedName name="___________________val1">#REF!</definedName>
    <definedName name="___________________val10">#REF!</definedName>
    <definedName name="___________________val11">#REF!</definedName>
    <definedName name="___________________val12">#REF!</definedName>
    <definedName name="___________________val12763">#REF!</definedName>
    <definedName name="___________________val13">#REF!</definedName>
    <definedName name="___________________val14">#REF!</definedName>
    <definedName name="___________________val15">#REF!</definedName>
    <definedName name="___________________val2">#REF!</definedName>
    <definedName name="___________________val22763">#REF!</definedName>
    <definedName name="___________________val3">#REF!</definedName>
    <definedName name="___________________val32763">#REF!</definedName>
    <definedName name="___________________val4">#REF!</definedName>
    <definedName name="___________________val5">#REF!</definedName>
    <definedName name="___________________val50">#REF!</definedName>
    <definedName name="___________________val52">#REF!</definedName>
    <definedName name="___________________val53">#REF!</definedName>
    <definedName name="___________________val6">#REF!</definedName>
    <definedName name="___________________val7">#REF!</definedName>
    <definedName name="___________________val8">#REF!</definedName>
    <definedName name="___________________val9">#REF!</definedName>
    <definedName name="___________________vil5">#REF!</definedName>
    <definedName name="___________________vil6">#REF!</definedName>
    <definedName name="__________________val1">#REF!</definedName>
    <definedName name="__________________val10">#REF!</definedName>
    <definedName name="__________________val11">#REF!</definedName>
    <definedName name="__________________val12">#REF!</definedName>
    <definedName name="__________________val12763">#REF!</definedName>
    <definedName name="__________________val13">#REF!</definedName>
    <definedName name="__________________val14">#REF!</definedName>
    <definedName name="__________________val15">#REF!</definedName>
    <definedName name="__________________val2">#REF!</definedName>
    <definedName name="__________________val22763">#REF!</definedName>
    <definedName name="__________________val3">#REF!</definedName>
    <definedName name="__________________val32763">#REF!</definedName>
    <definedName name="__________________val4">#REF!</definedName>
    <definedName name="__________________val5">#REF!</definedName>
    <definedName name="__________________val50">#REF!</definedName>
    <definedName name="__________________val52">#REF!</definedName>
    <definedName name="__________________val53">#REF!</definedName>
    <definedName name="__________________val6">#REF!</definedName>
    <definedName name="__________________val7">#REF!</definedName>
    <definedName name="__________________val8">#REF!</definedName>
    <definedName name="__________________val9">#REF!</definedName>
    <definedName name="__________________vil5">#REF!</definedName>
    <definedName name="__________________vil6">#REF!</definedName>
    <definedName name="_________________val1">#REF!</definedName>
    <definedName name="_________________val10">#REF!</definedName>
    <definedName name="_________________val11">#REF!</definedName>
    <definedName name="_________________val12">#REF!</definedName>
    <definedName name="_________________val12763">#REF!</definedName>
    <definedName name="_________________val13">#REF!</definedName>
    <definedName name="_________________val14">#REF!</definedName>
    <definedName name="_________________val15">#REF!</definedName>
    <definedName name="_________________val2">#REF!</definedName>
    <definedName name="_________________val22763">#REF!</definedName>
    <definedName name="_________________val3">#REF!</definedName>
    <definedName name="_________________val32763">#REF!</definedName>
    <definedName name="_________________val4">#REF!</definedName>
    <definedName name="_________________val5">#REF!</definedName>
    <definedName name="_________________val50">#REF!</definedName>
    <definedName name="_________________val52">#REF!</definedName>
    <definedName name="_________________val53">#REF!</definedName>
    <definedName name="_________________val6">#REF!</definedName>
    <definedName name="_________________val7">#REF!</definedName>
    <definedName name="_________________val8">#REF!</definedName>
    <definedName name="_________________val9">#REF!</definedName>
    <definedName name="_________________vil5">#REF!</definedName>
    <definedName name="_________________vil6">#REF!</definedName>
    <definedName name="________________val1">#REF!</definedName>
    <definedName name="________________val10">#REF!</definedName>
    <definedName name="________________val11">#REF!</definedName>
    <definedName name="________________val12">#REF!</definedName>
    <definedName name="________________val12763">#REF!</definedName>
    <definedName name="________________val13">#REF!</definedName>
    <definedName name="________________val14">#REF!</definedName>
    <definedName name="________________val15">#REF!</definedName>
    <definedName name="________________val2">#REF!</definedName>
    <definedName name="________________val22763">#REF!</definedName>
    <definedName name="________________val3">#REF!</definedName>
    <definedName name="________________val32763">#REF!</definedName>
    <definedName name="________________val4">#REF!</definedName>
    <definedName name="________________val5">#REF!</definedName>
    <definedName name="________________val50">#REF!</definedName>
    <definedName name="________________val52">#REF!</definedName>
    <definedName name="________________val53">#REF!</definedName>
    <definedName name="________________val6">#REF!</definedName>
    <definedName name="________________val7">#REF!</definedName>
    <definedName name="________________val8">#REF!</definedName>
    <definedName name="________________val9">#REF!</definedName>
    <definedName name="________________vil5">#REF!</definedName>
    <definedName name="________________vil6">#REF!</definedName>
    <definedName name="_______________val1">#REF!</definedName>
    <definedName name="_______________val10">#REF!</definedName>
    <definedName name="_______________val11">#REF!</definedName>
    <definedName name="_______________val12">#REF!</definedName>
    <definedName name="_______________val12763">#REF!</definedName>
    <definedName name="_______________val13">#REF!</definedName>
    <definedName name="_______________val14">#REF!</definedName>
    <definedName name="_______________val15">#REF!</definedName>
    <definedName name="_______________val2">#REF!</definedName>
    <definedName name="_______________val22763">#REF!</definedName>
    <definedName name="_______________val3">#REF!</definedName>
    <definedName name="_______________val32763">#REF!</definedName>
    <definedName name="_______________val4">#REF!</definedName>
    <definedName name="_______________val5">#REF!</definedName>
    <definedName name="_______________val50">#REF!</definedName>
    <definedName name="_______________val52">#REF!</definedName>
    <definedName name="_______________val53">#REF!</definedName>
    <definedName name="_______________val6">#REF!</definedName>
    <definedName name="_______________val7">#REF!</definedName>
    <definedName name="_______________val8">#REF!</definedName>
    <definedName name="_______________val9">#REF!</definedName>
    <definedName name="_______________vil5">#REF!</definedName>
    <definedName name="_______________vil6">#REF!</definedName>
    <definedName name="______________val1">#REF!</definedName>
    <definedName name="______________val10">#REF!</definedName>
    <definedName name="______________val11">#REF!</definedName>
    <definedName name="______________val12">#REF!</definedName>
    <definedName name="______________val12763">#REF!</definedName>
    <definedName name="______________val13">#REF!</definedName>
    <definedName name="______________val14">#REF!</definedName>
    <definedName name="______________val15">#REF!</definedName>
    <definedName name="______________val2">#REF!</definedName>
    <definedName name="______________val22763">#REF!</definedName>
    <definedName name="______________val3">#REF!</definedName>
    <definedName name="______________val32763">#REF!</definedName>
    <definedName name="______________val4">#REF!</definedName>
    <definedName name="______________val5">#REF!</definedName>
    <definedName name="______________val50">#REF!</definedName>
    <definedName name="______________val52">#REF!</definedName>
    <definedName name="______________val53">#REF!</definedName>
    <definedName name="______________val6">#REF!</definedName>
    <definedName name="______________val7">#REF!</definedName>
    <definedName name="______________val8">#REF!</definedName>
    <definedName name="______________val9">#REF!</definedName>
    <definedName name="______________vil5">#REF!</definedName>
    <definedName name="______________vil6">#REF!</definedName>
    <definedName name="_____________val1">#REF!</definedName>
    <definedName name="_____________val10">#REF!</definedName>
    <definedName name="_____________val11">#REF!</definedName>
    <definedName name="_____________val12">#REF!</definedName>
    <definedName name="_____________val12763">#REF!</definedName>
    <definedName name="_____________val13">#REF!</definedName>
    <definedName name="_____________val14">#REF!</definedName>
    <definedName name="_____________val15">#REF!</definedName>
    <definedName name="_____________val2">#REF!</definedName>
    <definedName name="_____________val22763">#REF!</definedName>
    <definedName name="_____________val3">#REF!</definedName>
    <definedName name="_____________val32763">#REF!</definedName>
    <definedName name="_____________val4">#REF!</definedName>
    <definedName name="_____________val5">#REF!</definedName>
    <definedName name="_____________val50">#REF!</definedName>
    <definedName name="_____________val52">#REF!</definedName>
    <definedName name="_____________val53">#REF!</definedName>
    <definedName name="_____________val6">#REF!</definedName>
    <definedName name="_____________val7">#REF!</definedName>
    <definedName name="_____________val8">#REF!</definedName>
    <definedName name="_____________val9">#REF!</definedName>
    <definedName name="_____________vil5">#REF!</definedName>
    <definedName name="_____________vil6">#REF!</definedName>
    <definedName name="____________val1">#REF!</definedName>
    <definedName name="____________val10">#REF!</definedName>
    <definedName name="____________val11">#REF!</definedName>
    <definedName name="____________val12">#REF!</definedName>
    <definedName name="____________val12763">#REF!</definedName>
    <definedName name="____________val13">#REF!</definedName>
    <definedName name="____________val14">#REF!</definedName>
    <definedName name="____________val15">#REF!</definedName>
    <definedName name="____________val2">#REF!</definedName>
    <definedName name="____________val22763">#REF!</definedName>
    <definedName name="____________val3">#REF!</definedName>
    <definedName name="____________val32763">#REF!</definedName>
    <definedName name="____________val4">#REF!</definedName>
    <definedName name="____________val5">#REF!</definedName>
    <definedName name="____________val50">#REF!</definedName>
    <definedName name="____________val52">#REF!</definedName>
    <definedName name="____________val53">#REF!</definedName>
    <definedName name="____________val6">#REF!</definedName>
    <definedName name="____________val7">#REF!</definedName>
    <definedName name="____________val8">#REF!</definedName>
    <definedName name="____________val9">#REF!</definedName>
    <definedName name="____________vil5">#REF!</definedName>
    <definedName name="____________vil6">#REF!</definedName>
    <definedName name="___________val1">#REF!</definedName>
    <definedName name="___________val10">#REF!</definedName>
    <definedName name="___________val11">#REF!</definedName>
    <definedName name="___________val12">#REF!</definedName>
    <definedName name="___________val12763">#REF!</definedName>
    <definedName name="___________val13">#REF!</definedName>
    <definedName name="___________val14">#REF!</definedName>
    <definedName name="___________val15">#REF!</definedName>
    <definedName name="___________val2">#REF!</definedName>
    <definedName name="___________val22763">#REF!</definedName>
    <definedName name="___________val3">#REF!</definedName>
    <definedName name="___________val32763">#REF!</definedName>
    <definedName name="___________val4">#REF!</definedName>
    <definedName name="___________val5">#REF!</definedName>
    <definedName name="___________val50">#REF!</definedName>
    <definedName name="___________val52">#REF!</definedName>
    <definedName name="___________val53">#REF!</definedName>
    <definedName name="___________val6">#REF!</definedName>
    <definedName name="___________val7">#REF!</definedName>
    <definedName name="___________val8">#REF!</definedName>
    <definedName name="___________val9">#REF!</definedName>
    <definedName name="___________vil5">#REF!</definedName>
    <definedName name="___________vil6">#REF!</definedName>
    <definedName name="__________val1">#REF!</definedName>
    <definedName name="__________val10">#REF!</definedName>
    <definedName name="__________val11">#REF!</definedName>
    <definedName name="__________val12">#REF!</definedName>
    <definedName name="__________val12763">#REF!</definedName>
    <definedName name="__________val13">#REF!</definedName>
    <definedName name="__________val14">#REF!</definedName>
    <definedName name="__________val15">#REF!</definedName>
    <definedName name="__________val2">#REF!</definedName>
    <definedName name="__________val22763">#REF!</definedName>
    <definedName name="__________val3">#REF!</definedName>
    <definedName name="__________val32763">#REF!</definedName>
    <definedName name="__________val4">#REF!</definedName>
    <definedName name="__________val5">#REF!</definedName>
    <definedName name="__________val50">#REF!</definedName>
    <definedName name="__________val52">#REF!</definedName>
    <definedName name="__________val53">#REF!</definedName>
    <definedName name="__________val6">#REF!</definedName>
    <definedName name="__________val7">#REF!</definedName>
    <definedName name="__________val8">#REF!</definedName>
    <definedName name="__________val9">#REF!</definedName>
    <definedName name="__________vil5">#REF!</definedName>
    <definedName name="__________vil6">#REF!</definedName>
    <definedName name="_________val1">#REF!</definedName>
    <definedName name="_________val10">#REF!</definedName>
    <definedName name="_________val11">#REF!</definedName>
    <definedName name="_________val12">#REF!</definedName>
    <definedName name="_________val12763">#REF!</definedName>
    <definedName name="_________val13">#REF!</definedName>
    <definedName name="_________val14">#REF!</definedName>
    <definedName name="_________val15">#REF!</definedName>
    <definedName name="_________val2">#REF!</definedName>
    <definedName name="_________val22763">#REF!</definedName>
    <definedName name="_________val3">#REF!</definedName>
    <definedName name="_________val32763">#REF!</definedName>
    <definedName name="_________val4">#REF!</definedName>
    <definedName name="_________val5">#REF!</definedName>
    <definedName name="_________val50">#REF!</definedName>
    <definedName name="_________val52">#REF!</definedName>
    <definedName name="_________val53">#REF!</definedName>
    <definedName name="_________val6">#REF!</definedName>
    <definedName name="_________val7">#REF!</definedName>
    <definedName name="_________val8">#REF!</definedName>
    <definedName name="_________val9">#REF!</definedName>
    <definedName name="_________vil5">#REF!</definedName>
    <definedName name="_________vil6">#REF!</definedName>
    <definedName name="________val1">#REF!</definedName>
    <definedName name="________val10">#REF!</definedName>
    <definedName name="________val11">#REF!</definedName>
    <definedName name="________val12">#REF!</definedName>
    <definedName name="________val12763">#REF!</definedName>
    <definedName name="________val13">#REF!</definedName>
    <definedName name="________val14">#REF!</definedName>
    <definedName name="________val15">#REF!</definedName>
    <definedName name="________val2">#REF!</definedName>
    <definedName name="________val22763">#REF!</definedName>
    <definedName name="________val3">#REF!</definedName>
    <definedName name="________val32763">#REF!</definedName>
    <definedName name="________val4">#REF!</definedName>
    <definedName name="________val5">#REF!</definedName>
    <definedName name="________val50">#REF!</definedName>
    <definedName name="________val52">#REF!</definedName>
    <definedName name="________val53">#REF!</definedName>
    <definedName name="________val6">#REF!</definedName>
    <definedName name="________val7">#REF!</definedName>
    <definedName name="________val8">#REF!</definedName>
    <definedName name="________val9">#REF!</definedName>
    <definedName name="________vil5">#REF!</definedName>
    <definedName name="________vil6">#REF!</definedName>
    <definedName name="_______val1">#REF!</definedName>
    <definedName name="_______val10">#REF!</definedName>
    <definedName name="_______val11">#REF!</definedName>
    <definedName name="_______val12">#REF!</definedName>
    <definedName name="_______val12763">#REF!</definedName>
    <definedName name="_______val13">#REF!</definedName>
    <definedName name="_______val14">#REF!</definedName>
    <definedName name="_______val15">#REF!</definedName>
    <definedName name="_______val2">#REF!</definedName>
    <definedName name="_______val22763">#REF!</definedName>
    <definedName name="_______val3">#REF!</definedName>
    <definedName name="_______val32763">#REF!</definedName>
    <definedName name="_______val4">#REF!</definedName>
    <definedName name="_______val5">#REF!</definedName>
    <definedName name="_______val50">#REF!</definedName>
    <definedName name="_______val52">#REF!</definedName>
    <definedName name="_______val53">#REF!</definedName>
    <definedName name="_______val6">#REF!</definedName>
    <definedName name="_______val7">#REF!</definedName>
    <definedName name="_______val8">#REF!</definedName>
    <definedName name="_______val9">#REF!</definedName>
    <definedName name="_______vil5">#REF!</definedName>
    <definedName name="_______vil6">#REF!</definedName>
    <definedName name="______val1">#REF!</definedName>
    <definedName name="______val10">#REF!</definedName>
    <definedName name="______val11">#REF!</definedName>
    <definedName name="______val12">#REF!</definedName>
    <definedName name="______val12763">#REF!</definedName>
    <definedName name="______val13">#REF!</definedName>
    <definedName name="______val14">#REF!</definedName>
    <definedName name="______val15">#REF!</definedName>
    <definedName name="______val2">#REF!</definedName>
    <definedName name="______val22763">#REF!</definedName>
    <definedName name="______val3">#REF!</definedName>
    <definedName name="______val32763">#REF!</definedName>
    <definedName name="______val4">#REF!</definedName>
    <definedName name="______val5">#REF!</definedName>
    <definedName name="______val50">#REF!</definedName>
    <definedName name="______val52">#REF!</definedName>
    <definedName name="______val53">#REF!</definedName>
    <definedName name="______val6">#REF!</definedName>
    <definedName name="______val7">#REF!</definedName>
    <definedName name="______val8">#REF!</definedName>
    <definedName name="______val9">#REF!</definedName>
    <definedName name="______vil5">#REF!</definedName>
    <definedName name="______vil6">#REF!</definedName>
    <definedName name="_____val1">#REF!</definedName>
    <definedName name="_____val10">#REF!</definedName>
    <definedName name="_____val11">#REF!</definedName>
    <definedName name="_____val12">#REF!</definedName>
    <definedName name="_____val12763">#REF!</definedName>
    <definedName name="_____val13">#REF!</definedName>
    <definedName name="_____val14">#REF!</definedName>
    <definedName name="_____val15">#REF!</definedName>
    <definedName name="_____val2">#REF!</definedName>
    <definedName name="_____val22763">#REF!</definedName>
    <definedName name="_____val3">#REF!</definedName>
    <definedName name="_____val32763">#REF!</definedName>
    <definedName name="_____val4">#REF!</definedName>
    <definedName name="_____val5">#REF!</definedName>
    <definedName name="_____val50">#REF!</definedName>
    <definedName name="_____val52">#REF!</definedName>
    <definedName name="_____val53">#REF!</definedName>
    <definedName name="_____val6">#REF!</definedName>
    <definedName name="_____val7">#REF!</definedName>
    <definedName name="_____val8">#REF!</definedName>
    <definedName name="_____val9">#REF!</definedName>
    <definedName name="_____vil5">#REF!</definedName>
    <definedName name="_____vil6">#REF!</definedName>
    <definedName name="____val1">#REF!</definedName>
    <definedName name="____val10">#REF!</definedName>
    <definedName name="____val11">#REF!</definedName>
    <definedName name="____val12">#REF!</definedName>
    <definedName name="____val12763">#REF!</definedName>
    <definedName name="____val13">#REF!</definedName>
    <definedName name="____val14">#REF!</definedName>
    <definedName name="____val15">#REF!</definedName>
    <definedName name="____val2">#REF!</definedName>
    <definedName name="____val22763">#REF!</definedName>
    <definedName name="____val3">#REF!</definedName>
    <definedName name="____val32763">#REF!</definedName>
    <definedName name="____val4">#REF!</definedName>
    <definedName name="____val5">#REF!</definedName>
    <definedName name="____val50">#REF!</definedName>
    <definedName name="____val52">#REF!</definedName>
    <definedName name="____val53">#REF!</definedName>
    <definedName name="____val6">#REF!</definedName>
    <definedName name="____val7">#REF!</definedName>
    <definedName name="____val8">#REF!</definedName>
    <definedName name="____val9">#REF!</definedName>
    <definedName name="____vil5">#REF!</definedName>
    <definedName name="____vil6">#REF!</definedName>
    <definedName name="___val1">#REF!</definedName>
    <definedName name="___val10">#REF!</definedName>
    <definedName name="___val11">#REF!</definedName>
    <definedName name="___val12">#REF!</definedName>
    <definedName name="___val12763">#REF!</definedName>
    <definedName name="___val13">#REF!</definedName>
    <definedName name="___val14">#REF!</definedName>
    <definedName name="___val15">#REF!</definedName>
    <definedName name="___val2">#REF!</definedName>
    <definedName name="___val22763">#REF!</definedName>
    <definedName name="___val3">#REF!</definedName>
    <definedName name="___val32763">#REF!</definedName>
    <definedName name="___val4">#REF!</definedName>
    <definedName name="___val5">#REF!</definedName>
    <definedName name="___val50">#REF!</definedName>
    <definedName name="___val52">#REF!</definedName>
    <definedName name="___val53">#REF!</definedName>
    <definedName name="___val6">#REF!</definedName>
    <definedName name="___val7">#REF!</definedName>
    <definedName name="___val8">#REF!</definedName>
    <definedName name="___val9">#REF!</definedName>
    <definedName name="___vil5">#REF!</definedName>
    <definedName name="___vil6">#REF!</definedName>
    <definedName name="__val1">#REF!</definedName>
    <definedName name="__val10">#REF!</definedName>
    <definedName name="__val11">#REF!</definedName>
    <definedName name="__val12">#REF!</definedName>
    <definedName name="__val12763">#REF!</definedName>
    <definedName name="__val13">#REF!</definedName>
    <definedName name="__val14">#REF!</definedName>
    <definedName name="__val15">#REF!</definedName>
    <definedName name="__val2">#REF!</definedName>
    <definedName name="__val22763">#REF!</definedName>
    <definedName name="__val3">#REF!</definedName>
    <definedName name="__val32763">#REF!</definedName>
    <definedName name="__val4">#REF!</definedName>
    <definedName name="__val5">#REF!</definedName>
    <definedName name="__val50">#REF!</definedName>
    <definedName name="__val52">#REF!</definedName>
    <definedName name="__val53">#REF!</definedName>
    <definedName name="__val6">#REF!</definedName>
    <definedName name="__val7">#REF!</definedName>
    <definedName name="__val8">#REF!</definedName>
    <definedName name="__val9">#REF!</definedName>
    <definedName name="__vil5">#REF!</definedName>
    <definedName name="__vil6">#REF!</definedName>
    <definedName name="_val1">#REF!</definedName>
    <definedName name="_val10">#REF!</definedName>
    <definedName name="_val11">#REF!</definedName>
    <definedName name="_val12">#REF!</definedName>
    <definedName name="_val12763">#REF!</definedName>
    <definedName name="_val13">#REF!</definedName>
    <definedName name="_val14">#REF!</definedName>
    <definedName name="_val15">#REF!</definedName>
    <definedName name="_val2">#REF!</definedName>
    <definedName name="_val22763">#REF!</definedName>
    <definedName name="_val3">#REF!</definedName>
    <definedName name="_val32763">#REF!</definedName>
    <definedName name="_val4">#REF!</definedName>
    <definedName name="_val5">#REF!</definedName>
    <definedName name="_val50">#REF!</definedName>
    <definedName name="_val52">#REF!</definedName>
    <definedName name="_val53">#REF!</definedName>
    <definedName name="_val6">#REF!</definedName>
    <definedName name="_val7">#REF!</definedName>
    <definedName name="_val8">#REF!</definedName>
    <definedName name="_val9">#REF!</definedName>
    <definedName name="_vil5">#REF!</definedName>
    <definedName name="_vil6">#REF!</definedName>
    <definedName name="_xlnm.Print_Titles" localSheetId="13">pagca410!$1:$6</definedName>
    <definedName name="_xlnm.Print_Titles" localSheetId="15">pagca412!$1:$5</definedName>
    <definedName name="_xlnm.Print_Titles" localSheetId="16">pagca414!$1:$5</definedName>
    <definedName name="_xlnm.Print_Titles" localSheetId="17">pagca416!$1:$5</definedName>
    <definedName name="_xlnm.Print_Titles" localSheetId="19">pagca424!$1:$2</definedName>
    <definedName name="_xlnm.Print_Titles" localSheetId="20">pagca425!$1:$4</definedName>
    <definedName name="_xlnm.Print_Titles" localSheetId="21">pagca426!$1:$10</definedName>
    <definedName name="_xlnm.Print_Titles" localSheetId="22">pagca428!$1:$5</definedName>
    <definedName name="_xlnm.Print_Titles" localSheetId="23">pagca433!$1:$10</definedName>
    <definedName name="_xlnm.Print_Titles" localSheetId="25">pagca436!$1:$2</definedName>
    <definedName name="_xlnm.Print_Titles" localSheetId="5">pagca44!$1:$3</definedName>
    <definedName name="_xlnm.Print_Titles" localSheetId="6">pagca45!$1:$3</definedName>
    <definedName name="_xlnm.Print_Titles" localSheetId="8">pagca46!$1:$3</definedName>
    <definedName name="_xlnm.Print_Titles" localSheetId="9">pagca47!$1:$3</definedName>
    <definedName name="_xlnm.Print_Titles" localSheetId="12">pagca48!$1:$6</definedName>
    <definedName name="jgj">#REF!</definedName>
    <definedName name="p20v1">#REF!</definedName>
    <definedName name="p20v10">#REF!</definedName>
    <definedName name="p20v11">#REF!</definedName>
    <definedName name="p20v12">#REF!</definedName>
    <definedName name="p20v2">#REF!</definedName>
    <definedName name="p20v3">#REF!</definedName>
    <definedName name="p20v7">#REF!</definedName>
    <definedName name="p20v8">#REF!</definedName>
    <definedName name="p20v9">#REF!</definedName>
    <definedName name="p21v1" localSheetId="0">#REF!</definedName>
    <definedName name="p21v1" localSheetId="1">#REF!</definedName>
    <definedName name="p21v1">#REF!</definedName>
    <definedName name="p21v10">#REF!</definedName>
    <definedName name="p21v11">#REF!</definedName>
    <definedName name="p21v12">#REF!</definedName>
    <definedName name="p21v2" localSheetId="0">#REF!</definedName>
    <definedName name="p21v2" localSheetId="1">#REF!</definedName>
    <definedName name="p21v2">#REF!</definedName>
    <definedName name="p21v3" localSheetId="0">#REF!</definedName>
    <definedName name="p21v3" localSheetId="1">#REF!</definedName>
    <definedName name="p21v3">#REF!</definedName>
    <definedName name="p21v4" localSheetId="0">#REF!</definedName>
    <definedName name="p21v4" localSheetId="1">#REF!</definedName>
    <definedName name="p21v4">#REF!</definedName>
    <definedName name="p21v5" localSheetId="0">#REF!</definedName>
    <definedName name="p21v5" localSheetId="1">#REF!</definedName>
    <definedName name="p21v5">#REF!</definedName>
    <definedName name="p21v6" localSheetId="0">#REF!</definedName>
    <definedName name="p21v6" localSheetId="1">#REF!</definedName>
    <definedName name="p21v6">#REF!</definedName>
    <definedName name="p21v7">#REF!</definedName>
    <definedName name="p21v8">#REF!</definedName>
    <definedName name="p21v9">#REF!</definedName>
    <definedName name="p24CUM">#REF!</definedName>
    <definedName name="p25v1">#REF!</definedName>
    <definedName name="p25v2">#REF!</definedName>
    <definedName name="p4v1">#REF!</definedName>
    <definedName name="p4v2">#REF!</definedName>
    <definedName name="p4v3">#REF!</definedName>
    <definedName name="p4v4">#REF!</definedName>
    <definedName name="p4v5">#REF!</definedName>
    <definedName name="p4v6">#REF!</definedName>
    <definedName name="p5v1">#REF!</definedName>
    <definedName name="p5v2">#REF!</definedName>
    <definedName name="p5v3">#REF!</definedName>
    <definedName name="p5v4">#REF!</definedName>
    <definedName name="p5v5">#REF!</definedName>
    <definedName name="p5v6">#REF!</definedName>
    <definedName name="sd">#REF!</definedName>
    <definedName name="TableauA">#REF!</definedName>
    <definedName name="Tbleau">#REF!</definedName>
    <definedName name="ttt" localSheetId="0">#REF!</definedName>
    <definedName name="ttt" localSheetId="13">#REF!</definedName>
    <definedName name="ttt" localSheetId="15">#REF!</definedName>
    <definedName name="ttt" localSheetId="16">#REF!</definedName>
    <definedName name="ttt" localSheetId="17">#REF!</definedName>
    <definedName name="ttt" localSheetId="1">#REF!</definedName>
    <definedName name="ttt" localSheetId="3">#REF!</definedName>
    <definedName name="ttt" localSheetId="19">#REF!</definedName>
    <definedName name="ttt" localSheetId="20">#REF!</definedName>
    <definedName name="ttt" localSheetId="21">#REF!</definedName>
    <definedName name="ttt" localSheetId="22">#REF!</definedName>
    <definedName name="ttt" localSheetId="4">#REF!</definedName>
    <definedName name="ttt" localSheetId="23">#REF!</definedName>
    <definedName name="ttt" localSheetId="25">#REF!</definedName>
    <definedName name="ttt" localSheetId="5">#REF!</definedName>
    <definedName name="ttt" localSheetId="6">#REF!</definedName>
    <definedName name="ttt" localSheetId="8">#REF!</definedName>
    <definedName name="ttt" localSheetId="9">#REF!</definedName>
    <definedName name="ttt" localSheetId="12">#REF!</definedName>
    <definedName name="ttt">#REF!</definedName>
    <definedName name="vaal10">#REF!</definedName>
    <definedName name="vaal4">#REF!</definedName>
    <definedName name="vaal5">#REF!</definedName>
    <definedName name="vaal6">#REF!</definedName>
    <definedName name="vaal8">#REF!</definedName>
    <definedName name="vaal9">#REF!</definedName>
    <definedName name="vaalA1">#REF!</definedName>
    <definedName name="vaalB1">#REF!</definedName>
    <definedName name="vabl10">#REF!</definedName>
    <definedName name="vabl4">#REF!</definedName>
    <definedName name="vabl5">#REF!</definedName>
    <definedName name="vabl6">#REF!</definedName>
    <definedName name="vabl8">#REF!</definedName>
    <definedName name="vabl9">#REF!</definedName>
    <definedName name="Val_I">#REF!</definedName>
    <definedName name="VAL_II">#REF!</definedName>
    <definedName name="VAL_III">#REF!</definedName>
    <definedName name="Val_IV">#REF!</definedName>
    <definedName name="Val_V">#REF!</definedName>
    <definedName name="valA" localSheetId="0">#REF!</definedName>
    <definedName name="valA" localSheetId="1">#REF!</definedName>
    <definedName name="valA">#REF!</definedName>
    <definedName name="valA1">#REF!</definedName>
    <definedName name="valB" localSheetId="0">#REF!</definedName>
    <definedName name="valB" localSheetId="1">#REF!</definedName>
    <definedName name="valB">#REF!</definedName>
    <definedName name="valB1">#REF!</definedName>
    <definedName name="valC" localSheetId="0">#REF!</definedName>
    <definedName name="valC" localSheetId="1">#REF!</definedName>
    <definedName name="valC">#REF!</definedName>
    <definedName name="valD" localSheetId="0">#REF!</definedName>
    <definedName name="valD" localSheetId="1">#REF!</definedName>
    <definedName name="valD">#REF!</definedName>
    <definedName name="version">#REF!</definedName>
  </definedNames>
  <calcPr calcId="145621"/>
</workbook>
</file>

<file path=xl/calcChain.xml><?xml version="1.0" encoding="utf-8"?>
<calcChain xmlns="http://schemas.openxmlformats.org/spreadsheetml/2006/main">
  <c r="C10" i="17" l="1"/>
  <c r="D16" i="5"/>
  <c r="D15" i="5"/>
  <c r="D14" i="5"/>
  <c r="D13" i="5"/>
  <c r="D12" i="5"/>
  <c r="D11" i="5"/>
  <c r="C49" i="8" l="1"/>
  <c r="F49" i="8"/>
  <c r="F34" i="13"/>
  <c r="F35" i="13"/>
  <c r="F37" i="13"/>
  <c r="F38" i="13"/>
  <c r="F40" i="13"/>
  <c r="F41" i="13"/>
  <c r="F42" i="13"/>
  <c r="F37" i="15"/>
  <c r="F38" i="15"/>
  <c r="F39" i="15"/>
  <c r="F40" i="15"/>
  <c r="F41" i="15"/>
  <c r="F42" i="15"/>
  <c r="F43" i="15"/>
  <c r="F44" i="15"/>
  <c r="G26" i="17"/>
  <c r="G27" i="17"/>
  <c r="G28" i="17"/>
  <c r="G29" i="17"/>
  <c r="G30" i="17"/>
  <c r="G28" i="19"/>
  <c r="G29" i="19"/>
  <c r="G30" i="19"/>
  <c r="G31" i="19"/>
  <c r="G32" i="19"/>
  <c r="G33" i="19"/>
  <c r="G34" i="19"/>
  <c r="G35" i="19"/>
  <c r="H6" i="24"/>
  <c r="H7" i="24"/>
  <c r="D13" i="24"/>
  <c r="F13" i="24"/>
  <c r="H13" i="24"/>
  <c r="D17" i="24"/>
  <c r="F17" i="24"/>
  <c r="D20" i="24"/>
  <c r="F20" i="24"/>
  <c r="H20" i="24" s="1"/>
  <c r="D21" i="24"/>
  <c r="F21" i="24"/>
  <c r="H21" i="24" s="1"/>
  <c r="D22" i="24"/>
  <c r="F22" i="24"/>
  <c r="H22" i="24"/>
  <c r="G8" i="23"/>
  <c r="G9" i="23"/>
  <c r="G10" i="23"/>
  <c r="G11" i="23"/>
  <c r="G12" i="23"/>
  <c r="G13" i="23"/>
  <c r="G14" i="23"/>
  <c r="G15" i="23"/>
  <c r="G16" i="23"/>
  <c r="G18" i="23"/>
  <c r="G20" i="23"/>
  <c r="G21" i="23"/>
  <c r="G22" i="23"/>
  <c r="G23" i="23"/>
  <c r="G24" i="23"/>
  <c r="G33" i="23"/>
  <c r="G34" i="23"/>
  <c r="G35" i="23"/>
  <c r="G36" i="23"/>
  <c r="G37" i="23"/>
  <c r="G38" i="23"/>
  <c r="G39" i="23"/>
  <c r="G40" i="23"/>
  <c r="G41" i="23"/>
  <c r="G42" i="23"/>
  <c r="G43" i="23"/>
  <c r="G44" i="23"/>
  <c r="G45" i="23"/>
  <c r="G46" i="23"/>
  <c r="G47" i="23"/>
  <c r="F7" i="22"/>
  <c r="F8" i="22"/>
  <c r="F9" i="22"/>
  <c r="F10" i="22"/>
  <c r="F11" i="22"/>
  <c r="F12" i="22"/>
  <c r="F13" i="22"/>
  <c r="F14" i="22"/>
  <c r="F15" i="22"/>
  <c r="F16" i="22"/>
  <c r="F17" i="22"/>
  <c r="F19" i="22"/>
  <c r="F20" i="22"/>
  <c r="F21" i="22"/>
  <c r="F22" i="22"/>
  <c r="F23" i="22"/>
  <c r="F24" i="22"/>
  <c r="F25" i="22"/>
  <c r="F26" i="22"/>
  <c r="F27" i="22"/>
  <c r="F35" i="22"/>
  <c r="F36" i="22"/>
  <c r="F37" i="22"/>
  <c r="F38" i="22"/>
  <c r="F39" i="22"/>
  <c r="F40" i="22"/>
  <c r="F41" i="22"/>
  <c r="F42" i="22"/>
  <c r="F43" i="22"/>
  <c r="F44" i="22"/>
  <c r="F45" i="22"/>
  <c r="F46" i="22"/>
  <c r="F47" i="22"/>
  <c r="F48" i="22"/>
  <c r="F49" i="22"/>
  <c r="F50" i="22"/>
  <c r="F51" i="22"/>
  <c r="F53" i="22"/>
  <c r="F54" i="22"/>
  <c r="F55" i="22"/>
  <c r="F56" i="22"/>
  <c r="F57" i="22"/>
  <c r="E20" i="21"/>
  <c r="E41" i="21"/>
  <c r="E19" i="20"/>
  <c r="E41" i="20"/>
  <c r="G7" i="19"/>
  <c r="G8" i="19"/>
  <c r="G9" i="19"/>
  <c r="G10" i="19"/>
  <c r="G11" i="19"/>
  <c r="G12" i="19"/>
  <c r="G13" i="19"/>
  <c r="G14" i="19"/>
  <c r="G15" i="19"/>
  <c r="G16" i="19"/>
  <c r="G17" i="19"/>
  <c r="G18" i="19"/>
  <c r="G19" i="19"/>
  <c r="G20" i="19"/>
  <c r="G21" i="19"/>
  <c r="G22" i="19"/>
  <c r="G23" i="19"/>
  <c r="G7" i="17"/>
  <c r="G8" i="17"/>
  <c r="G9" i="17"/>
  <c r="G10" i="17"/>
  <c r="G11" i="17"/>
  <c r="G13" i="17"/>
  <c r="G14" i="17"/>
  <c r="G15" i="17"/>
  <c r="G16" i="17"/>
  <c r="G17" i="17"/>
  <c r="G18" i="17"/>
  <c r="G19" i="17"/>
  <c r="G20" i="17"/>
  <c r="F6" i="15"/>
  <c r="F7" i="15"/>
  <c r="F8" i="15"/>
  <c r="F9" i="15"/>
  <c r="F10" i="15"/>
  <c r="F11" i="15"/>
  <c r="F12" i="15"/>
  <c r="F13" i="15"/>
  <c r="F14" i="15"/>
  <c r="F15" i="15"/>
  <c r="F16" i="15"/>
  <c r="F17" i="15"/>
  <c r="F18" i="15"/>
  <c r="F20" i="15"/>
  <c r="F21" i="15"/>
  <c r="F22" i="15"/>
  <c r="F23" i="15"/>
  <c r="F24" i="15"/>
  <c r="F25" i="15"/>
  <c r="F26" i="15"/>
  <c r="F27" i="15"/>
  <c r="F29" i="15"/>
  <c r="F30" i="15"/>
  <c r="F32" i="15"/>
  <c r="F6" i="13"/>
  <c r="F7" i="13"/>
  <c r="F8" i="13"/>
  <c r="F9" i="13"/>
  <c r="F10" i="13"/>
  <c r="F11" i="13"/>
  <c r="F12" i="13"/>
  <c r="F13" i="13"/>
  <c r="F14" i="13"/>
  <c r="F15" i="13"/>
  <c r="F16" i="13"/>
  <c r="F18" i="13"/>
  <c r="F19" i="13"/>
  <c r="F20" i="13"/>
  <c r="F21" i="13"/>
  <c r="F22" i="13"/>
  <c r="F23" i="13"/>
  <c r="F25" i="13"/>
  <c r="F26" i="13"/>
  <c r="F28" i="13"/>
  <c r="F12" i="11"/>
  <c r="F13" i="11"/>
  <c r="F14" i="11"/>
  <c r="F15" i="11"/>
  <c r="F16" i="11"/>
  <c r="F17" i="11"/>
  <c r="F18" i="11"/>
  <c r="F19" i="11"/>
  <c r="F20" i="11"/>
  <c r="F21" i="11"/>
  <c r="F25" i="11"/>
  <c r="F26" i="11"/>
  <c r="F27" i="11"/>
  <c r="F28" i="11"/>
  <c r="F29" i="11"/>
  <c r="F30" i="11"/>
  <c r="F31" i="11"/>
  <c r="C34" i="11"/>
  <c r="D34" i="11"/>
  <c r="F6" i="10"/>
  <c r="F7" i="10"/>
  <c r="F8" i="10"/>
  <c r="F9" i="10"/>
  <c r="F10" i="10"/>
  <c r="F11" i="10"/>
  <c r="F12" i="10"/>
  <c r="F13" i="10"/>
  <c r="F14" i="10"/>
  <c r="F15" i="10"/>
  <c r="F16" i="10"/>
  <c r="F17" i="10"/>
  <c r="F18" i="10"/>
  <c r="F19" i="10"/>
  <c r="F20" i="10"/>
  <c r="G6" i="9"/>
  <c r="G7" i="9"/>
  <c r="G8" i="9"/>
  <c r="G9" i="9"/>
  <c r="G10" i="9"/>
  <c r="G11" i="9"/>
  <c r="D20" i="9"/>
  <c r="D21" i="9"/>
  <c r="D22" i="9"/>
  <c r="D23" i="9"/>
  <c r="C23" i="8"/>
  <c r="F23" i="8"/>
  <c r="E8" i="3"/>
  <c r="E9" i="3"/>
  <c r="E11" i="3"/>
  <c r="E12" i="3"/>
  <c r="E16" i="3"/>
  <c r="E17" i="3"/>
  <c r="E19" i="3"/>
  <c r="E20" i="3"/>
  <c r="E24" i="3"/>
  <c r="E25" i="3"/>
  <c r="E27" i="3"/>
  <c r="E28" i="3"/>
  <c r="E32" i="3"/>
  <c r="E33" i="3"/>
  <c r="E35" i="3"/>
  <c r="E36" i="3"/>
  <c r="E37" i="3"/>
  <c r="E38" i="3"/>
</calcChain>
</file>

<file path=xl/sharedStrings.xml><?xml version="1.0" encoding="utf-8"?>
<sst xmlns="http://schemas.openxmlformats.org/spreadsheetml/2006/main" count="1170" uniqueCount="589">
  <si>
    <t xml:space="preserve">(2) Compléter par « conseil d’administration » ou par l’assemblée de la collectivité de rattachement : conseil municipal, conseil général… </t>
  </si>
  <si>
    <t>(1) Compléter par le « président du conseil d’administration » ou par l’exécutif de la collectivité de rattachement : maire, président du conseil général…</t>
  </si>
  <si>
    <t>A … … … … … … … …, le …/…/……</t>
  </si>
  <si>
    <t>et de la publication le …/…/……</t>
  </si>
  <si>
    <t xml:space="preserve">Certifié exécutoire par … … … (1), compte tenu de la transmission en préfecture, le …/ … /……, </t>
  </si>
  <si>
    <t>Les membres … … … … … … … … (2)</t>
  </si>
  <si>
    <t>A … … … … … … … … … le … … … … … … … … …</t>
  </si>
  <si>
    <t>Délibéré par … … … … … … … … (2), réuni en session … … … … … … … … …</t>
  </si>
  <si>
    <t>Le … … … (1),</t>
  </si>
  <si>
    <t>Présenté par le … … …(1),</t>
  </si>
  <si>
    <t>Date de convocation : . . /. . / . . .</t>
  </si>
  <si>
    <t>Abstentions ……………</t>
  </si>
  <si>
    <t>Contre ……………</t>
  </si>
  <si>
    <t>Pour ………………</t>
  </si>
  <si>
    <t>VOTES :</t>
  </si>
  <si>
    <t>Nombre de suffrages exprimés ………</t>
  </si>
  <si>
    <t>Nombre de membres présents …………</t>
  </si>
  <si>
    <t>Nombre de membres en exercice ………</t>
  </si>
  <si>
    <t>D</t>
  </si>
  <si>
    <t>ARRETE ET SIGNATURES</t>
  </si>
  <si>
    <t>IV</t>
  </si>
  <si>
    <t>IV - ANNEXES</t>
  </si>
  <si>
    <t>(1) Cumul des réalisations et restes à réaliser</t>
  </si>
  <si>
    <t>(1) Cumul du BP, BS et DM</t>
  </si>
  <si>
    <t>TOTAL AGREGE DES RECETTES</t>
  </si>
  <si>
    <t>TOTAL AGREGE DES DEPENSES</t>
  </si>
  <si>
    <t>RECETTES</t>
  </si>
  <si>
    <t>DEPENSES</t>
  </si>
  <si>
    <t>INVESTISSEMENT</t>
  </si>
  <si>
    <t>EXPLOITATION</t>
  </si>
  <si>
    <t>Total (2)</t>
  </si>
  <si>
    <t>Restes à réaliser</t>
  </si>
  <si>
    <t>Réalisations</t>
  </si>
  <si>
    <t>Crédits ouverts (1)</t>
  </si>
  <si>
    <t>SECTION</t>
  </si>
  <si>
    <t>III - PRESENTATION GENERALE</t>
  </si>
  <si>
    <t>Crédits ouverts</t>
  </si>
  <si>
    <t>II - BUDGETS ANNEXES 03 : AEROPORT AVIGNON</t>
  </si>
  <si>
    <t>II - BUDGETS ANNEXES 02 : CHEMIN DE FER DE PROVENCE</t>
  </si>
  <si>
    <t>Recettes</t>
  </si>
  <si>
    <t>Dépenses</t>
  </si>
  <si>
    <t>l'exercice 2011</t>
  </si>
  <si>
    <t>2011)</t>
  </si>
  <si>
    <t>cumulées au 01/01/2011)</t>
  </si>
  <si>
    <t>y compris pour 2011)</t>
  </si>
  <si>
    <t>ajustement</t>
  </si>
  <si>
    <t>réalisés durant</t>
  </si>
  <si>
    <t>(exercices au delà de</t>
  </si>
  <si>
    <t>ouverts au titre de</t>
  </si>
  <si>
    <t>antérieurs (réalisations</t>
  </si>
  <si>
    <t>les délibérations</t>
  </si>
  <si>
    <t>de l'exercice 2011</t>
  </si>
  <si>
    <t>Crédits de paiement</t>
  </si>
  <si>
    <t>Restes à financer</t>
  </si>
  <si>
    <t>Total cumulé (toutes</t>
  </si>
  <si>
    <t>Révision</t>
  </si>
  <si>
    <t>Pour memoire</t>
  </si>
  <si>
    <t>Montant des CP</t>
  </si>
  <si>
    <t>No ou intitulé</t>
  </si>
  <si>
    <t>B2.2</t>
  </si>
  <si>
    <t>AUTORISATIONS D'ENGAGEMENT ET CREDITS DE PAIEMENT</t>
  </si>
  <si>
    <t>B2.1</t>
  </si>
  <si>
    <t>AUTORISATIONS DE PROGRAMME ET CREDITS DE PAIEMENT</t>
  </si>
  <si>
    <t>IV - ANNEXES - AUTORISATIONS DE PROGRAMME ET AUTORISATION D'ENGAGEMENT</t>
  </si>
  <si>
    <t>AP votée y compris</t>
  </si>
  <si>
    <t>de l'A.P.</t>
  </si>
  <si>
    <t>Montant des AP</t>
  </si>
  <si>
    <t>B2.1 - AUTORISATIONS DE PROGRAMME ET CREDITS DE PAIEMENT</t>
  </si>
  <si>
    <t>(1) Ouvrir un cadre par opération pour compte de tiers.</t>
  </si>
  <si>
    <t>041 Financement par emprunt à la charge du tiers (2763)</t>
  </si>
  <si>
    <t>040 Financement par le service(contrepartie 6742)</t>
  </si>
  <si>
    <t xml:space="preserve"> - Financement par d'autre tiers</t>
  </si>
  <si>
    <t xml:space="preserve"> - Financement par le tiers</t>
  </si>
  <si>
    <t>RECETTES 4582 + N° opération</t>
  </si>
  <si>
    <t xml:space="preserve"> 040 Travaux réalisés par le personnel du mandataire (contrepartie 791)</t>
  </si>
  <si>
    <t>(nature des travaux) ........... ..........</t>
  </si>
  <si>
    <t>DEPENSES 4581 + N° opération</t>
  </si>
  <si>
    <t>Crédits annulés</t>
  </si>
  <si>
    <t>Crédits ouverts (BP+DM+RAR N-1)</t>
  </si>
  <si>
    <t>Cumul des réalisations</t>
  </si>
  <si>
    <t>Sur l'exercice</t>
  </si>
  <si>
    <t>Cumul des réalisations avant l'exercice</t>
  </si>
  <si>
    <t>Intitulé</t>
  </si>
  <si>
    <t>Date de la délibération:  ..../../....</t>
  </si>
  <si>
    <t xml:space="preserve"> A7 - OPERATION POUR COMPTE DE TIERS (1)</t>
  </si>
  <si>
    <t>A7</t>
  </si>
  <si>
    <t>DETAIL DES OPERATIONS POUR COMPTE DE TIERS</t>
  </si>
  <si>
    <t>(4) Inscrire en cas de reprise les résultats de l'exercice précédent participant au service (après vote du compte administratif ou si reprise anticipée des résultats).</t>
  </si>
  <si>
    <t>(3) Le montant des dépenses et recettes correspond aux RAR+crédits votés au titre de l'exercice.</t>
  </si>
  <si>
    <t>(2) Détailler les chapitres budgétaires par article conformément au plan de comptes M49.</t>
  </si>
  <si>
    <t>(1) Compléter soit par : &lt;&lt;Service de distribution de l'eau&gt;&gt; ou &lt;&lt;Service d'assainissement&gt;&gt; s'il s'agit d'un budget unique pour l'eau et l'assainissement autorisé par l'article L. 2224-6 du CGCT pour les communes et les groupements de communes de moins de 3 000 habitants, soit par : &lt;&lt;Service d'assainissement collectif&gt;&gt; ou &lt;&lt;Service d'assainissement non collectif&gt;&gt; si ce budget unique retrace des activités d'assainissement collectif et d'assainissement non collectif. Il convient d'établir un état par service.</t>
  </si>
  <si>
    <t>TOTAL GENERAL DES RECETTES</t>
  </si>
  <si>
    <t>TOTAL GENERAL DES DEPENSES</t>
  </si>
  <si>
    <t>R 001 (4)</t>
  </si>
  <si>
    <t>D 001 (4)</t>
  </si>
  <si>
    <t>Total des recettes d'ordre</t>
  </si>
  <si>
    <t>Total des dépenses d'ordre</t>
  </si>
  <si>
    <t>VIREMENT DE LA SECTION D'EXPLOITATION</t>
  </si>
  <si>
    <t>021</t>
  </si>
  <si>
    <t>OPERATIONS PATRIMONIALES</t>
  </si>
  <si>
    <t>041</t>
  </si>
  <si>
    <t>Opérations d'ordre transfert entre sections</t>
  </si>
  <si>
    <t>040</t>
  </si>
  <si>
    <t>Total des recettes réelles</t>
  </si>
  <si>
    <t>Total des dépenses réelles</t>
  </si>
  <si>
    <t>Op. c/ de tiers no° ... (1 ligne par op.)</t>
  </si>
  <si>
    <t>4581</t>
  </si>
  <si>
    <t>4582</t>
  </si>
  <si>
    <t>Dépenses imprévues</t>
  </si>
  <si>
    <t>020</t>
  </si>
  <si>
    <t>Réserves</t>
  </si>
  <si>
    <t>106</t>
  </si>
  <si>
    <t>Opérations d'équipement n°....(1 ligne par op.</t>
  </si>
  <si>
    <t>DOTATIONS, FONDS DIVERS ET RESERVES</t>
  </si>
  <si>
    <t>10</t>
  </si>
  <si>
    <t>IMMOBILISATIONS EN COURS</t>
  </si>
  <si>
    <t>23</t>
  </si>
  <si>
    <t>EMPRUNTS ET DETTES ASSIMILEES</t>
  </si>
  <si>
    <t>16</t>
  </si>
  <si>
    <t>IMMOBILISATIONS CORPORELLES</t>
  </si>
  <si>
    <t>21</t>
  </si>
  <si>
    <t>SUBVENTIONS D'INVESTISSEMENT</t>
  </si>
  <si>
    <t>13</t>
  </si>
  <si>
    <t>IMMOBILISATIONS INCORPORELLES</t>
  </si>
  <si>
    <t>20</t>
  </si>
  <si>
    <t>Montant (3)</t>
  </si>
  <si>
    <t>Libellé (2)</t>
  </si>
  <si>
    <t>Article (2)</t>
  </si>
  <si>
    <t>A5.1 ou A5.2 - SECTION D'INVESTISSEMENT</t>
  </si>
  <si>
    <t>Service….(1) (en application de l'article L. 2224-6 du CGCT)</t>
  </si>
  <si>
    <t>SERVICES D'ASSAINISSEMENT COLLECTIF ET NON COLLECTIF</t>
  </si>
  <si>
    <t>A5.2</t>
  </si>
  <si>
    <t>ETAT DE VENTILATION DES DEPENSES ET RECETTES DES</t>
  </si>
  <si>
    <t>SERVICES D'EAU ET D'ASSAINISSEMENT</t>
  </si>
  <si>
    <t>A5.1</t>
  </si>
  <si>
    <t>ELEMENTS DU BILAN</t>
  </si>
  <si>
    <t>(5) Inscrire en cas de reprise les résultats de l'exercice précédent participant au service (après vote du compte administratif ou si reprise anticipée des résultats).</t>
  </si>
  <si>
    <t>(4) Si la régie applique le régime des provisions semi-budgétaires ainsi que pour les dotations et les reprises sur dépréciations des immobilisations ou des stocks.</t>
  </si>
  <si>
    <t>R002(5)</t>
  </si>
  <si>
    <t>D002 (5)</t>
  </si>
  <si>
    <t>VIREMENT A LA SECTION D'INVESTISSEMENT</t>
  </si>
  <si>
    <t>023</t>
  </si>
  <si>
    <t>Opé. d'ordre à l'interieur de la section d'exploitation</t>
  </si>
  <si>
    <t>043</t>
  </si>
  <si>
    <t>Opé. d'ordre de transfert entre sections</t>
  </si>
  <si>
    <t>042</t>
  </si>
  <si>
    <t>PRODUITS EXCEPTIONNELS</t>
  </si>
  <si>
    <t>77</t>
  </si>
  <si>
    <t>AUTRES PRODUITS DE GESTION COURANTE</t>
  </si>
  <si>
    <t>75</t>
  </si>
  <si>
    <t>CHARGES EXCEPTIONNELLES</t>
  </si>
  <si>
    <t>67</t>
  </si>
  <si>
    <t>SUBVENTIONS D'EXPLOITATION</t>
  </si>
  <si>
    <t>74</t>
  </si>
  <si>
    <t>CHARGES A CARACTERE GENERAL</t>
  </si>
  <si>
    <t>011</t>
  </si>
  <si>
    <t>RECETTES TITRES EMIS</t>
  </si>
  <si>
    <t>DEPENSES - MANDATS EMIS</t>
  </si>
  <si>
    <t xml:space="preserve">A5.1 ou A5.2 - SECTION D'EXPLOITATION </t>
  </si>
  <si>
    <t>(1) Indiquer le signe algébrique.
(2) Ces charges pouvant être financées par emprunt.</t>
  </si>
  <si>
    <t>Solde net hors charges transferées (2)</t>
  </si>
  <si>
    <t xml:space="preserve">Solde des opérations financières </t>
  </si>
  <si>
    <t xml:space="preserve">Recettes financières </t>
  </si>
  <si>
    <t>Dépenses financières (hors dépenses des c/16449 et c/166)</t>
  </si>
  <si>
    <t>Montant</t>
  </si>
  <si>
    <t>Excedent de fonctionnement capitalisé</t>
  </si>
  <si>
    <t>R1068</t>
  </si>
  <si>
    <t>Réserves réglementées (affectation des plus-values de cessions)</t>
  </si>
  <si>
    <t>R1064</t>
  </si>
  <si>
    <t>Excédent d'investissement reporté</t>
  </si>
  <si>
    <t>R001</t>
  </si>
  <si>
    <t>Déficit d'investissement reporté</t>
  </si>
  <si>
    <t>D001</t>
  </si>
  <si>
    <t>(1) Détailler les chapitres budgétaires par article conformément au plan de comptes utilisé par la régie.
(2) Si la régie applique le régime des provisions budgétaires ainsi que pour les dotations des dépréciations des immobilisations ou des stocks.</t>
  </si>
  <si>
    <t>Virement de la section d'exploitation (K)</t>
  </si>
  <si>
    <t>Transferts entre sections (J)</t>
  </si>
  <si>
    <t>Autres recettes financières (H)</t>
  </si>
  <si>
    <t>F.C.T.V.A.</t>
  </si>
  <si>
    <t>10222</t>
  </si>
  <si>
    <t>Ressources propres externes (G)</t>
  </si>
  <si>
    <t>RECETTES (RESSOURCES PROPRES) (III)=a+b+c+d</t>
  </si>
  <si>
    <t>Restes à réaliser au 31/12</t>
  </si>
  <si>
    <t>Titres émis</t>
  </si>
  <si>
    <t>Libellé (1)</t>
  </si>
  <si>
    <t>Art(1)</t>
  </si>
  <si>
    <t>A4.2 - DETAIL DES OPERATIONS FINANCIERES EN RECETTES</t>
  </si>
  <si>
    <t>A4.2</t>
  </si>
  <si>
    <t>EQUILIBRE DES OPERATIONS FINANCIERES - RECETTES</t>
  </si>
  <si>
    <t>(2) Si la régie applique le régime des provisions budgétaires, ainsi que pour  les reprises des dépréciations des immobilisations ou des stocks.</t>
  </si>
  <si>
    <t>(1) Détailler les chapitres budgétaires par article conformément au plan de comptes utilisé par la régie.</t>
  </si>
  <si>
    <t>Stocks et encours (G)</t>
  </si>
  <si>
    <t>Production immobilisée (F)</t>
  </si>
  <si>
    <t>Charges à repartir sur plusieurs exercices (E)</t>
  </si>
  <si>
    <t>Charges transférées (D)=E+F+G</t>
  </si>
  <si>
    <t>Reprise/autofinancement antérieur (C)</t>
  </si>
  <si>
    <t>Transferts entre sections =C+D</t>
  </si>
  <si>
    <t>AUTRES IMMOBILISATIONS FINANCIERES</t>
  </si>
  <si>
    <t>27</t>
  </si>
  <si>
    <t>PARTICIPATIONS ET CREANCES RATTACHEES A DES PARTICIPATIONS</t>
  </si>
  <si>
    <t>26</t>
  </si>
  <si>
    <t>Autres dépenses financières (sous-total) (B)</t>
  </si>
  <si>
    <t>EMPRUNTS ET DETTES ASSIMILEEShors 16449 et 166 (A)</t>
  </si>
  <si>
    <t>HORS CHARGES TRANSFEREES (II)=A+B+C</t>
  </si>
  <si>
    <t>DEPENSES TOTALES (I)=A+B+C+D</t>
  </si>
  <si>
    <t>Mandats émis</t>
  </si>
  <si>
    <t>A4.1 - DETAIL DES OPERATIONS FINANCIERES EN DEPENSES</t>
  </si>
  <si>
    <t>A4.1</t>
  </si>
  <si>
    <t>EQUILIBRE DES OPERATIONS FINANCIERES - DEPENSES</t>
  </si>
  <si>
    <t>(5) Indiquer la somme algébrique</t>
  </si>
  <si>
    <t>(4) Réalisations antérieures + réalisations de l’exercice</t>
  </si>
  <si>
    <t>(3) Détailler les articles conformément au plan de comptes appliqué par la régie.</t>
  </si>
  <si>
    <t>(2) Rayer la mention inutile.</t>
  </si>
  <si>
    <t>(1) Ouvrir un cadre par opération. et dont le numéro doit être au moins égal à 10.</t>
  </si>
  <si>
    <t>Recettes - Dépenses</t>
  </si>
  <si>
    <t>En cumulé</t>
  </si>
  <si>
    <t>Pour l'exercice</t>
  </si>
  <si>
    <t>Solde de financement (5)</t>
  </si>
  <si>
    <t>...</t>
  </si>
  <si>
    <t>Autres</t>
  </si>
  <si>
    <t>Emprunts et dettes assimilées</t>
  </si>
  <si>
    <t>Subvention d'investissement</t>
  </si>
  <si>
    <t>TOTAL RECETTES AFFECTEES</t>
  </si>
  <si>
    <t xml:space="preserve">Cumul des réalisations (4) </t>
  </si>
  <si>
    <t xml:space="preserve">Crédits annulés </t>
  </si>
  <si>
    <t>(Pour information)</t>
  </si>
  <si>
    <t>Eléments afférents à l'exercice</t>
  </si>
  <si>
    <t>RECETTES (répartition)</t>
  </si>
  <si>
    <t>Immobilisations en cours</t>
  </si>
  <si>
    <t>Immobilisations reçues en affect.</t>
  </si>
  <si>
    <t>Immobilisations corporelles</t>
  </si>
  <si>
    <t>Immobilisations incorporelles</t>
  </si>
  <si>
    <t>Libellé (3)</t>
  </si>
  <si>
    <t>Art. (3)</t>
  </si>
  <si>
    <t>POUR INFORMATION (2)</t>
  </si>
  <si>
    <t>ou</t>
  </si>
  <si>
    <t>POUR VOTE (Chapitre)</t>
  </si>
  <si>
    <t xml:space="preserve">LIBELLE :... </t>
  </si>
  <si>
    <t>OPERATION D'EQUIPEMENT N° :... (1)</t>
  </si>
  <si>
    <t>B3</t>
  </si>
  <si>
    <t>DETAIL DES CHAPITRES D'OPERATION D'EQUIPEMENT</t>
  </si>
  <si>
    <t>III</t>
  </si>
  <si>
    <t>III - VOTE DU BUDGET</t>
  </si>
  <si>
    <t>(1) Détailler les chapitres budgétaires par article conformément au plan de comptes utilisé par la régie.
(2) Les crédits annulés correspondent aux crédits ouverts auxquels il convient de soustraire les titres émis et les restes à réaliser au 31/12
(3) Cf. définitions du chapitre des opérations d’ordre, RI 040 = DE 042.
(4) Si la régie applique le régime des provisions budgétaires.
(5) Cf. définitions du chapitre des opérations d’ordre, DI 041 = RI 041.
(6) Inscrire en cas de reprise des résultats de l’exercice précédent (après vote du compte administratif ou si reprise anticipée des résultats).</t>
  </si>
  <si>
    <t>R 001 Solde d'exécution positif reporte de N-1</t>
  </si>
  <si>
    <t>Pour information</t>
  </si>
  <si>
    <t>TOTAL DES RECETTES D'INVESTISSEMENT DE L'EXERCICE (=Total des recettes réelles et d'ordre)</t>
  </si>
  <si>
    <t>TOTAL DES RECETTES D'ORDRE</t>
  </si>
  <si>
    <t>AVANCES ET ACOMPTES VERSES SUR COMMANDES D IMMOBILISATIONS CORPORELLES</t>
  </si>
  <si>
    <t>238</t>
  </si>
  <si>
    <t>OPERATIONS PATRIMONIALES(8)</t>
  </si>
  <si>
    <t>TOTAL DES PRELEVEMENTS PROVENANT DE LA SECTION D'EXPLOITATION</t>
  </si>
  <si>
    <t>OPERATIONS D' ORDRE DE TRANSFERT ENTRE SECTIONS (3)</t>
  </si>
  <si>
    <t>(2)</t>
  </si>
  <si>
    <t>au 31/12</t>
  </si>
  <si>
    <t>(BP+DM+RAR N-1)</t>
  </si>
  <si>
    <t>art(1)</t>
  </si>
  <si>
    <t>Chap/</t>
  </si>
  <si>
    <t>B2</t>
  </si>
  <si>
    <t>SECTION D'INVESTISSEMENT - DETAIL DES RECETTES</t>
  </si>
  <si>
    <t>III - VOTE DU COMPTE ADMINISTRATIF</t>
  </si>
  <si>
    <t>(1) Détailler les chapitres budgétaires par article conformément au plan de comptes utilisé par la régie.
(2) Les crédits annulés correspondent aux crédits ouverts auxquels il convient de soustraire les titres émis et les restes à réaliser au 31/12. Si le montant est négatif, alors les réalisations sont supérieures aux recettes votées.
(3) Voir annexe IV A7 pour le détail des opérations pour compte de tiers.</t>
  </si>
  <si>
    <t>TOTAL DES RECETTES REELLES</t>
  </si>
  <si>
    <t>Total des recettes d'opérations pour compte de tiers</t>
  </si>
  <si>
    <t>Opé. pour compte de tiers n°...(1 ligne par opé.)(3)</t>
  </si>
  <si>
    <t>Total des recettes financières</t>
  </si>
  <si>
    <t>COMPTE DE LIAISON : AFFECTATIONS</t>
  </si>
  <si>
    <t>18</t>
  </si>
  <si>
    <t>Total des recettes d'équipement</t>
  </si>
  <si>
    <t>IMMOBILISATIONS RECUES EN AFFECTATION OU EN CONCESSION</t>
  </si>
  <si>
    <t>22</t>
  </si>
  <si>
    <t>EMPRUNTS EN EUROS</t>
  </si>
  <si>
    <t>1641</t>
  </si>
  <si>
    <t>BUDGET COMMUNAUTAIRE ET FONDS STRUCTURELS</t>
  </si>
  <si>
    <t>1317</t>
  </si>
  <si>
    <t>SUBVENTIONS D'EQUIPEMENT - GROUPEMENTS DE COLLECTIVITES</t>
  </si>
  <si>
    <t>1315</t>
  </si>
  <si>
    <t>SUBVENTIONS D'EQUIPEMENT - DEPARTEMENTS</t>
  </si>
  <si>
    <t>1313</t>
  </si>
  <si>
    <t>annulés</t>
  </si>
  <si>
    <t>Crédits</t>
  </si>
  <si>
    <t>(1) Détailler les chapitres budgétaires par article conformément au plan de comptes utilisé par la régie.
(2) Les crédits annulés correspondent aux crédits ouverts auxquels il convient de soustraire les mandats émis et les restes à réaliser au 31/12.
(3) Cf. définitions du chapitre des opérations d’ordre, DI 040 = RE 042.
(4) Si la régie applique le régime des provisions budgétaires.
(5) Cf. définitions du chapitre des opérations d’ordre, DI 041 = RI 041.</t>
  </si>
  <si>
    <t>D 001 Solde d'exécution négatif reporté de N-1</t>
  </si>
  <si>
    <t>TOTAL DES DEPENSES D'INVESTISSEMENT DE L'EXERCICE (= Total des opérations réelles et ordre)</t>
  </si>
  <si>
    <t>TOTAL DEPENSES D'ORDRE</t>
  </si>
  <si>
    <t>IMMOBILISATIONS EN COURS CONSTRUCTIONS</t>
  </si>
  <si>
    <t>2313</t>
  </si>
  <si>
    <t>OPERATIONS PATRIMONIALES (5)</t>
  </si>
  <si>
    <t xml:space="preserve">Charges transférées </t>
  </si>
  <si>
    <t>Reprises sur autofinancement antérieur</t>
  </si>
  <si>
    <t>Reste à réaliser</t>
  </si>
  <si>
    <t>B1</t>
  </si>
  <si>
    <t>SECTION D'INVESTISSEMENT - DETAIL DES DEPENSES</t>
  </si>
  <si>
    <t>(1) Détailler les chapitres budgétaires par article conformément au plan de comptes utilisé par la régie.
(2) Les crédits annulés correspondent aux crédits ouverts auxquels il convient de soustraire les mandats émis et les restes à réaliser au 31/12.
(3) Voir état III B3 pour le détail des opérations d’équipement.
(4) Voir annexe IV A7 pour le détail des opérations pour compte de tiers.</t>
  </si>
  <si>
    <t>TOTAL DES DEPENSES REELLES</t>
  </si>
  <si>
    <t>Total des dépenses d'opérations pour compte de tiers</t>
  </si>
  <si>
    <t>Opé. pour compte de tiers n°...(1 ligne par opé.)(4)</t>
  </si>
  <si>
    <t>Total des dépenses financières</t>
  </si>
  <si>
    <t>DEPENSES IMPREVUES</t>
  </si>
  <si>
    <t>Total des dépenses d'équipement</t>
  </si>
  <si>
    <t>Opérations d'équipement n°...(1 ligne par opé.)(3)</t>
  </si>
  <si>
    <t/>
  </si>
  <si>
    <t>AUTRES IMMOBILISATIONS CORPORELLES</t>
  </si>
  <si>
    <t>2318</t>
  </si>
  <si>
    <t>IMMOBILISATIONS EN COURS (hors opérations)</t>
  </si>
  <si>
    <t>IMMOBILISATIONS RECUES EN AFFECTATION OU EN CONCESSION (hors op.)</t>
  </si>
  <si>
    <t>AUTRES IMMOBILISATIONS CORPORELLES AUTRES</t>
  </si>
  <si>
    <t>2188</t>
  </si>
  <si>
    <t>AUTRES IMMOBILISATIONS CORPORELLES MATERIEL DE TRANSPORT</t>
  </si>
  <si>
    <t>2182</t>
  </si>
  <si>
    <t>AGENCEMENTS ET AMENAGEMENTS DU MATERIEL ET OUTILLAGE INDUSTRIELS</t>
  </si>
  <si>
    <t>2157</t>
  </si>
  <si>
    <t>MATERIEL INDUSTRIEL</t>
  </si>
  <si>
    <t>2154</t>
  </si>
  <si>
    <t>IMMOBILISATIONS CORPORELLES (hors opérations)</t>
  </si>
  <si>
    <t>FRAIS D'ETUDES</t>
  </si>
  <si>
    <t>2031</t>
  </si>
  <si>
    <t>IMMOBILISATIONS INCORPORELLES (hors opérations)</t>
  </si>
  <si>
    <t>(1) Détailler les chapitres budgétaires par article conformément au plan de comptes utilisé par la régie.
(2) Cf. définitions du chapitre des opérations d’ordre, RE 042 = DI 040, RE 043=DE 043.
(3) Si la régie a opté pour les provisions budgétaires.
(4) Inscrire en cas de reprise des résultats de l’exercice précédent (après vote du compte administratif ou si reprise anticipée des résultats).</t>
  </si>
  <si>
    <t>R 002 Excedent d'exploitation reporté de N-1</t>
  </si>
  <si>
    <t>TOTAL DES RECETTES D'EXPLOITATION DE L'EXERCICE (= Total des opérations réelles et ordre)</t>
  </si>
  <si>
    <t>OPERATION ORDRE A L INTERIEUR DE LA SECTION D'EXPLOITATION(2)</t>
  </si>
  <si>
    <t>OPERATIONS D' ORDRE DE TRANSFERT ENTRE SECTIONS(3)</t>
  </si>
  <si>
    <t>rattachés</t>
  </si>
  <si>
    <t>Produits</t>
  </si>
  <si>
    <t>Crédits employés (ou restant à employer)</t>
  </si>
  <si>
    <t>A2</t>
  </si>
  <si>
    <t>SECTION D'EXPLOITATION - DETAIL DES RECETTES</t>
  </si>
  <si>
    <t>(1) Détailler les chapitres budgétaires par article conformément au plan de comptes  appliqué par la commune ou l'établissement.
(2) Cet article n’existe pas en M49.
(3) Ce chapitre existe uniquement en M41, M43 et M44.
(4) Si la régie applique le régime des provisions semi-budgétaires, ainsi que pour la dotation aux dépréciations des stocks de fournitures et de marchandises, des créances et des valeurs mobilières de placement, aux dépréciations des comptes de tiers et aux dépréciations des comptes financiers</t>
  </si>
  <si>
    <t>TOTAL DES RECETTES REELLES = a+b+c+d</t>
  </si>
  <si>
    <t>REPRISES SUR  PROVISIONS ET DEPRECIATIONS(d)(5)</t>
  </si>
  <si>
    <t>78</t>
  </si>
  <si>
    <t>DEDITS ET PENALITES PERCUS</t>
  </si>
  <si>
    <t>7711</t>
  </si>
  <si>
    <t>PRODUITS EXCEPTIONNELS(c)</t>
  </si>
  <si>
    <t>PRODUITS FINANCIERS(b)</t>
  </si>
  <si>
    <t>76</t>
  </si>
  <si>
    <t>TOTAL = RECETTES DE GESTION DES SERVICES (a)=(013+70+73+74+75)</t>
  </si>
  <si>
    <t>REDEVANCES VERSEES PAR LES FERMIERS ET CONCESSIONNAIRES</t>
  </si>
  <si>
    <t>757</t>
  </si>
  <si>
    <t>SUBVENTION EXPLOITATION</t>
  </si>
  <si>
    <t>PRODUITS ISSUS DE LA FISCALITE</t>
  </si>
  <si>
    <t>73</t>
  </si>
  <si>
    <t>VENTES DE PRODUITS FABRIQUES,PRESTATIONS DE SERVICES,MARCHANDISES</t>
  </si>
  <si>
    <t>70</t>
  </si>
  <si>
    <t>ATTENUATIONS DE CHARGES</t>
  </si>
  <si>
    <t>013</t>
  </si>
  <si>
    <t>(1) Détailler les chapitres budgétaires par article conformément au plan de comptes utilisé par la régie.
(2) Cf. définitions du chapitre des opérations d’ordre, DE 042 = RI 040.
(3) Si la régie applique le régime des provisions budgétaires.
(4) Chapitre destiné à retracer les opérations particulières telles que les opérations de stocks ou liées à la tenue d’un inventaire permanent simplifié ;</t>
  </si>
  <si>
    <t>D 002 Déficit d'exploitation de N-1</t>
  </si>
  <si>
    <t>TOTAL DES DEPENSES D'EXPLOITATION DE L'EXERCICE (= Total des opérations réelles et ordre)</t>
  </si>
  <si>
    <t>TOTAL DES DEPENSES D'ORDRE</t>
  </si>
  <si>
    <t>OPERATION ORDRE A L INTERIEUR DE LA SECTION D'EXPLOITATION(10)</t>
  </si>
  <si>
    <t>TOTAL DES PRELEVEMENTS AU PROFIT DE LA SECTION D'INVESTISSEMENT</t>
  </si>
  <si>
    <t>OPERATIONS D' ORDRE DE TRANSFERT ENTRE SECTIONS(5)</t>
  </si>
  <si>
    <t>rattachées</t>
  </si>
  <si>
    <t>Charges</t>
  </si>
  <si>
    <t>A1</t>
  </si>
  <si>
    <t>SECTION D'EXPLOITATION - DETAIL DES DEPENSES</t>
  </si>
  <si>
    <t>(1) Détailler les chapitres budgétaires par article conformément au plan de comptes utilisé par la régie.
(2) Sauf le compte 621 retracé au sein du chapitre 012.
(3) Ce compte est uniquement ouvert en M41.
(4) Ce compte est uniquement ouvert en M43 et en M44.
(5) Si le montant des ICNE de l’exercice est inférieur au montant de l’exercice N-1, le montant de l’article 66112 sera négatif.
(6) Si la régie applique le régime des provisions semi-budgétaires, ainsi que pour la dotation aux dépréciations des stocks de fournitures et de marchandises, des créances et des valeurs mobilières de placement, aux dépréciations des comptes de tiers et aux dépréciations des comptes financiers
(7) Ce chapitre n’existe pas en M49.</t>
  </si>
  <si>
    <t>TOTAL DES DEPENSES REELLES = a+b+c+d+e+f</t>
  </si>
  <si>
    <t>DEPENSES IMPREVUES(f)</t>
  </si>
  <si>
    <t>022</t>
  </si>
  <si>
    <t>IMPOTS SUR LES BENEFICES ET ASSIMILES(e)(10)</t>
  </si>
  <si>
    <t>69</t>
  </si>
  <si>
    <t>DOTATIONS AUX PROVISIONS ET AUX DEPRECIATIONS(d)(9)</t>
  </si>
  <si>
    <t>68</t>
  </si>
  <si>
    <t>SUBVENTIONS EXCEPTIONNELLES D'EQUIPEMENT</t>
  </si>
  <si>
    <t>6742</t>
  </si>
  <si>
    <t>CHARGES EXCEPTIONNELLES POUR INTERETS MORATOIRES ET PENALITES SUR MARCHES</t>
  </si>
  <si>
    <t>6711</t>
  </si>
  <si>
    <t>CHARGES EXCEPTIONNELLES(c)</t>
  </si>
  <si>
    <t>CHARGES FINANCIERES(b)</t>
  </si>
  <si>
    <t>66</t>
  </si>
  <si>
    <t>TOTAL = DEPENSES DE GESTION DES SERVICES (a)=(011+012+014+65)</t>
  </si>
  <si>
    <t>AUTRES CHARGES DE GESTION COURANTE</t>
  </si>
  <si>
    <t>65</t>
  </si>
  <si>
    <t>ATTENUATIONS DE PRODUITS</t>
  </si>
  <si>
    <t>014</t>
  </si>
  <si>
    <t>CHARGES DE PERSONNEL ET FRAIS ASSIMILES</t>
  </si>
  <si>
    <t>012</t>
  </si>
  <si>
    <t>HONORAIRES</t>
  </si>
  <si>
    <t>6226</t>
  </si>
  <si>
    <t>ETUDES ET RECHERCHES</t>
  </si>
  <si>
    <t>617</t>
  </si>
  <si>
    <t>ASSURANCE OBLIGATAIRE DOMMAGE CONSTRUCTION</t>
  </si>
  <si>
    <t>6162</t>
  </si>
  <si>
    <t>SOUS TRAITANCE GENERALE</t>
  </si>
  <si>
    <t>611</t>
  </si>
  <si>
    <t>TOTAL DES RECETTES D'INVESTISSEMENT CUMULEES</t>
  </si>
  <si>
    <t>=</t>
  </si>
  <si>
    <t xml:space="preserve">AFFECTATION AUX COMPTES 106 </t>
  </si>
  <si>
    <t>+</t>
  </si>
  <si>
    <t xml:space="preserve">R 001 SOLDE D'EXECUTION POSITIF REPORTE DE N-1 </t>
  </si>
  <si>
    <t>Recettes d'investissement - Total</t>
  </si>
  <si>
    <t>Stocks</t>
  </si>
  <si>
    <t>3...</t>
  </si>
  <si>
    <t>Opérations pour compte de tiers (7)</t>
  </si>
  <si>
    <t>EMPRUNTS ET DETTES ASSIMILEES (sauf 1688 non budgetaire)</t>
  </si>
  <si>
    <t>DOTATIONS, FONDS DIVERS ET RESERVES (sauf 106)</t>
  </si>
  <si>
    <t>d'ordre (2)</t>
  </si>
  <si>
    <t>réelles (1)</t>
  </si>
  <si>
    <t>TOTAL</t>
  </si>
  <si>
    <t>Opérations</t>
  </si>
  <si>
    <t>TOTAL DES RECETTES D'EXPLOITATION CUMULEES</t>
  </si>
  <si>
    <t xml:space="preserve">R 002 EXCEDENT D'EXPLOITATION REPORTE DE N-1 </t>
  </si>
  <si>
    <t>Recettes d'exploitation - Total</t>
  </si>
  <si>
    <t>REPRISES SUR  PROVISIONS ET DEPRECIATIONS</t>
  </si>
  <si>
    <t>PRODUITS FINANCIERS</t>
  </si>
  <si>
    <t>2 - TITRES EMIS  (y compris sur les restes à réaliser N-1)</t>
  </si>
  <si>
    <t>BALANCE GENERALE</t>
  </si>
  <si>
    <t>II</t>
  </si>
  <si>
    <t>II - PRESENTATION GENERALE DU COMPTE ADMINISTRATIF</t>
  </si>
  <si>
    <t>(1) Y compris les opérations relatives au rattachement des charges et des produits et les opérations d'ordre semi-budgétaires.
(2) Voir liste des opérations d'ordre.
(3) Permet de retracer les variations de stocks (sauf stocks de marchandises et de fournitures).
(4) Ce chapitre n'existe pas en M49.
(5) Si la régie applique le régime des provisions budgétaires.
(6) Hors chapitres &lt;&lt;opérations d'équipement&gt;&gt;.
(7) Seul le total des opérations pour compte de tiers figure sur cet état (voir le détail Annexe IV A7).
(8) Ce chapitre existe uniquement en M41, en M43 et en M44.</t>
  </si>
  <si>
    <t>TOTAL DES DEPENSES D'INVESTISSEMENT CUMULEES</t>
  </si>
  <si>
    <t>D 001 SOLDE D'EXECUTION NEGATIF REPORTE DE N-1</t>
  </si>
  <si>
    <t>Dépenses d'investissement - Total</t>
  </si>
  <si>
    <t>IMMOBILISATIONS EN COURS (6)</t>
  </si>
  <si>
    <t>IMMOBILISATIONS RECUES EN AFFECTATION OU EN CONCESSION (6)</t>
  </si>
  <si>
    <t>IMMOBILISATIONS CORPORELLES (6)</t>
  </si>
  <si>
    <t>IMMOBILISATIONS INCORPORELLES (6)</t>
  </si>
  <si>
    <t>Total des opérations d'équipement</t>
  </si>
  <si>
    <t>TOTAL DES DEPENSES D'EXPLOITATION CUMULEES</t>
  </si>
  <si>
    <t>D 002 DEFICIT D'EXPLOITATION REPORTE DE N-1</t>
  </si>
  <si>
    <t>Dépenses d'exploitation - Total</t>
  </si>
  <si>
    <t>IMPOTS SUR LES BENEFICES ET ASSIMILES</t>
  </si>
  <si>
    <t>DOTATIONS AUX PROVISIONS ET AUX DEPRECIATIONS</t>
  </si>
  <si>
    <t>CHARGES FINANCIERES</t>
  </si>
  <si>
    <t>ACHATS ET VARIATION DES STOCKS (3)</t>
  </si>
  <si>
    <t>60</t>
  </si>
  <si>
    <t>1 - MANDATS EMIS (y compris sur les restes à réaliser N-1)</t>
  </si>
  <si>
    <t>R001 Solde d'exécution positif reporté de N-1</t>
  </si>
  <si>
    <t>Total des recettes d'ordre d'investissement</t>
  </si>
  <si>
    <t>OPERATIONS D' ORDRE DE TRANSFERT ENTRE SECTIONS</t>
  </si>
  <si>
    <t>Total des recettes réelles d'investissement</t>
  </si>
  <si>
    <t>Total des opé. pour compte de tiers (7)</t>
  </si>
  <si>
    <t>DEPOTS ET CAUTIONNEMENTS RECUS</t>
  </si>
  <si>
    <t>165</t>
  </si>
  <si>
    <t>RESERVES (8)</t>
  </si>
  <si>
    <t>Total des recettes d'equipement</t>
  </si>
  <si>
    <t>Libellé</t>
  </si>
  <si>
    <t>Chap.</t>
  </si>
  <si>
    <t>RECETTES D'INVESTISSEMENT</t>
  </si>
  <si>
    <t>D001 Solde d'exécution négatif reporté de N-1</t>
  </si>
  <si>
    <t>Total des dépenses d'ordre d'investissement</t>
  </si>
  <si>
    <t>Total des dépenses réelles d'investissement</t>
  </si>
  <si>
    <t>Total des dépenses d'equipement</t>
  </si>
  <si>
    <t>DEPENSES D'INVESTISSEMENT</t>
  </si>
  <si>
    <t>A3</t>
  </si>
  <si>
    <t>SECTION D'INVESTISSEMENT - CHAPITRES</t>
  </si>
  <si>
    <t>(1) Les crédits annulés correspondent aux crédits ouverts auxquels il convient de soustraire les crédits employés.
(2) Si la régie applique le régime des provisions semi-budgétaires, ainsi que pour la dotation aux dépréciations des stocks de fournitures et de marchandises, des créances et des valeurs mobilières de placement, aux dépréciations des comptes de tiers et aux dépréciations des comptes financiers.
(3) Ce chapitre n'existe pas en M49.
(4) DE 023 = RI 021 ; DI 040 = RE 042 ; RI 040 = DE 042 ; DI 041 = RI 041 ; DE 043 = RE 043.
(5) Ce chapitre existe uniquement en M41, M43 et M44.
(6) A servir uniquement, en dépense, lorsque la régie effectue une dotation initiale en espèces au profit d'un service public non personnalisé qu'elle crée et, en recettes, lorsque le service non personnalisé reçoit une dotation en espèces de la part de sa collectivité de rattachement.
(7) Seul le total des opérations réelles pour compte de tiers figure sur cet état (voir le détail Annexe IV A7).
(8) Le compte 106 n'est pas un chapitre mais un article du chapitre 10.</t>
  </si>
  <si>
    <t>R002 Excédent d'exploitation reporté de N-1</t>
  </si>
  <si>
    <t>Total des recettes d'ordre d'exploitation</t>
  </si>
  <si>
    <t>OPERATION ORDRE A L INTERIEUR DE LA SECTION D'EXPLOITATION</t>
  </si>
  <si>
    <t>Total des recettes réelles d'exploitation</t>
  </si>
  <si>
    <t>Total des recettes de gestion courante</t>
  </si>
  <si>
    <t>RECETTES D'EXPLOITATION</t>
  </si>
  <si>
    <t>D002 Déficit d'exploitation reporté de N-1</t>
  </si>
  <si>
    <t>Total des dépenses d'ordre d'exploitation</t>
  </si>
  <si>
    <t>Total des dépenses réelles d'exploitation</t>
  </si>
  <si>
    <t>Total des dépenses de gestion courante</t>
  </si>
  <si>
    <t>DEPENSES D'EXPLOITATION</t>
  </si>
  <si>
    <t>SECTION D'EXPLOITATION - CHAPITRES</t>
  </si>
  <si>
    <t>(1) Les restes à réaliser de la section de fonctionnement correspondent en dépenses, aux dépenses engagées non mandatées et non rattachées telles qu'elles ressortent de la comptabilité des engagements et en recettes, aux recettes certaines n'ayant pas donné lieu à l'émission d'un titre et non rattachées (R.2311-11 du CGCT).
Les restes à réaliser de la section d'investissement correspondent en dépenses, aux dépenses engagées non mandatées au 31/12 de l'exercice précédent telles qu'elles ressortent de la comptabilité des engagements et aux recettes certaines n'ayant pas donné lieu à l'émission d'un titre au 31/12 de l'exercice précédent (R.2311-11 du CGCT).</t>
  </si>
  <si>
    <t>TOTAL DE LA SECTION D'INVESTISSEMENT</t>
  </si>
  <si>
    <t>TOTAL DE LA SECTION D'EXPLOITATION</t>
  </si>
  <si>
    <t>Titres restant à émettre</t>
  </si>
  <si>
    <t>Dépenses engagées non mandatées</t>
  </si>
  <si>
    <t>Chap./art</t>
  </si>
  <si>
    <t>DETAIL DES RESTES A REALISER</t>
  </si>
  <si>
    <t>TOTAL CUMULE</t>
  </si>
  <si>
    <t>Section d'investissement</t>
  </si>
  <si>
    <t>Section d'exploitation</t>
  </si>
  <si>
    <t>RESULTAT CUMULE</t>
  </si>
  <si>
    <t>SOLDE D'EXECUTION (1)</t>
  </si>
  <si>
    <t>TOTAL DES RESTES à réaliser à reporter en N+1</t>
  </si>
  <si>
    <t>RESTES A REALISER A REPORTER EN N+1 (2)</t>
  </si>
  <si>
    <t>TOTAL (realisation + reports)</t>
  </si>
  <si>
    <t>Report en section d'investissement (001)</t>
  </si>
  <si>
    <t>Report en section d'exploitation (002)</t>
  </si>
  <si>
    <t>REPORTS DE L'EXERCICE N-1</t>
  </si>
  <si>
    <t xml:space="preserve">REALISATIONS DE L'EXERCICE (mandats et titres)
</t>
  </si>
  <si>
    <t>EXECUTION DU BUDGET</t>
  </si>
  <si>
    <t>VUE D'ENSEMBLE</t>
  </si>
  <si>
    <t>(2) Rayer la mention inutile</t>
  </si>
  <si>
    <t>(1) A compléter par « du chapitre » ou « de l’article ».</t>
  </si>
  <si>
    <t>- budgétaires (délibération n° ……… du ………).</t>
  </si>
  <si>
    <t>- semi-budgétaires (pas d’inscription en recettes de la section d’investissement)</t>
  </si>
  <si>
    <t xml:space="preserve">III – Les provisions sont (2) : </t>
  </si>
  <si>
    <t>II – En l’absence de mention au paragraphe I ci-dessus, le budget est réputé voté par chapitre,
 et, en section d’investissement, sans chapitre de dépense « opération d’équipement ».</t>
  </si>
  <si>
    <t xml:space="preserve">. . . . . . . . . . . . . . . . . . . . . . . . . . . . . . . . . . . . . . . . . . . . . . . . . . . . . . . . . . . . . . . . </t>
  </si>
  <si>
    <t>La liste des articles spécialisés sur lesquels l'ordonnateur ne peut procéder à des virements
 d'article à article est la suivante :</t>
  </si>
  <si>
    <t xml:space="preserve">  -   avec ou sans les chapitres « opérations d’équipement » de l’état III B 3 (2) ;</t>
  </si>
  <si>
    <t>pour la section d'investissement.</t>
  </si>
  <si>
    <t xml:space="preserve"> - au niveau (1)</t>
  </si>
  <si>
    <t>pour la section d'exploitation ;</t>
  </si>
  <si>
    <t>I – L'assemblée délibérante a voté le présent budget :</t>
  </si>
  <si>
    <t>MODALITES DE VOTE DU BUDGET</t>
  </si>
  <si>
    <t>I</t>
  </si>
  <si>
    <t>I  - INFORMATIONS GENERALES</t>
  </si>
  <si>
    <t>D - Arrêté et signatures</t>
  </si>
  <si>
    <t>C4 –   Présentation agrégée du budget principal du SPIC et des budgets annexes</t>
  </si>
  <si>
    <t>C3 –   Liste des services individualisés dans un budget annexe  (3)</t>
  </si>
  <si>
    <t>C2 -    Liste des organismes dans lesquels a été pris un engagement financier (2)</t>
  </si>
  <si>
    <t>C1.3 - Etat du personnel de la collectivité ou de l’établissement de rattachement employé par la régie</t>
  </si>
  <si>
    <t>C1.2 - Etat du personnel non titulaire au 31/12/N</t>
  </si>
  <si>
    <t>C1.1 - Etat du personnel au 31/12/N</t>
  </si>
  <si>
    <t>C - Autres éléments d’informations</t>
  </si>
  <si>
    <t>B2.2 - Etat des autorisations d’engagement et des crédits de paiement afférents</t>
  </si>
  <si>
    <t>B2.1 - Etat des autorisations de programme et des crédits de paiement afférents</t>
  </si>
  <si>
    <t>B1.6 - Etat des engagements reçus</t>
  </si>
  <si>
    <t xml:space="preserve">B1.5 - Etat des autres engagements donnés </t>
  </si>
  <si>
    <t xml:space="preserve">B1.4 - Etat des contrats de partenariat public-privé </t>
  </si>
  <si>
    <t xml:space="preserve">B1.3 - Etat des contrats de crédit-bail </t>
  </si>
  <si>
    <t>B1.2 – Subventions versées dans le cadre du vote du budget</t>
  </si>
  <si>
    <t>B1.1 – Etat des emprunts garantis par la régie</t>
  </si>
  <si>
    <t>B - Engagements hors bilan</t>
  </si>
  <si>
    <t>A9.2 - Variation du patrimoine (article L. 300-5 du code l’urbanisme) - Sorties</t>
  </si>
  <si>
    <t>A9.1 - Variation du patrimoine (article L. 300-5 du code l’urbanisme) - Entrées</t>
  </si>
  <si>
    <t>A8.2 - Variation du patrimoine (article R.2313-3 du CGCT) - Sorties</t>
  </si>
  <si>
    <t>A8.1 - Variation du patrimoine (article R.2313-3 du CGCT) - Entrées</t>
  </si>
  <si>
    <t xml:space="preserve">A7 -    Détail des opérations pour le compte de tiers </t>
  </si>
  <si>
    <t xml:space="preserve">A6 -    Etat des charges transférées </t>
  </si>
  <si>
    <t>A5.2 - Etat de ventilation des dép. et rec. des services d’assainissement collectif et non collectif (1)</t>
  </si>
  <si>
    <t>A5.1 - Etat de ventilation des dépenses et recettes des services d’eau et d’assainissement (1)</t>
  </si>
  <si>
    <t>A4.2 - Equilibre des opérations financières - Recettes</t>
  </si>
  <si>
    <t>A4.1 - Equilibre des opérations financières - Dépenses</t>
  </si>
  <si>
    <t xml:space="preserve">A3.2 - Etalement des provisions </t>
  </si>
  <si>
    <t>A3.1 - Etat des provisions et des dépréciations</t>
  </si>
  <si>
    <t>A2 -    Méthodes utilisées pour les amortissements</t>
  </si>
  <si>
    <t>A1.7 - Etat de la dette - Crédits de trésorerie</t>
  </si>
  <si>
    <t>A1.6 - Etat de la dette - Contrats de couverture du risque financier</t>
  </si>
  <si>
    <t>A1.5 - Etat de la dette - Remboursement anticipé d’un emprunt avec refinancement</t>
  </si>
  <si>
    <t>A1.4 - Etat de la dette - Répartition par nature de dettes</t>
  </si>
  <si>
    <t>A1.3 - Autres dettes</t>
  </si>
  <si>
    <t>A1.2 - Etat de la dette – Répartition des emprunts par type de taux</t>
  </si>
  <si>
    <t>A1.1 - Etat de la dette - Dette sur emprunt - Répartition par prêteurs</t>
  </si>
  <si>
    <t>A - Eléments du bilan</t>
  </si>
  <si>
    <t>Sans objet</t>
  </si>
  <si>
    <t>Jointes</t>
  </si>
  <si>
    <t>IV. Annexes</t>
  </si>
  <si>
    <t>B3 - Opérations d’équipement - Détail des chapitres et articles</t>
  </si>
  <si>
    <t>B2 - Section d’investissement - Détail des recettes</t>
  </si>
  <si>
    <t>B1 - Section d’investissement - Détail des dépenses</t>
  </si>
  <si>
    <t>A2 - Section d’exploitation - Détail des recettes - Articles</t>
  </si>
  <si>
    <t>A1 - Section d’exploitation - Détail des dépenses - Articles</t>
  </si>
  <si>
    <t>III. Vote du compte administratif</t>
  </si>
  <si>
    <t>B2 - Balance générale du compte administratif - Recettes</t>
  </si>
  <si>
    <t>B1 - Balance générale du compte administratif - Dépenses</t>
  </si>
  <si>
    <t>A3 - Vue d’ensemble - Section d’investissement - Chapitres</t>
  </si>
  <si>
    <t>A2 - Vue d’ensemble - Section d’exploitation - Chapitres</t>
  </si>
  <si>
    <t>A1 - Vue d’ensemble - Sections</t>
  </si>
  <si>
    <t>II. Présentation générale du compte administratif</t>
  </si>
  <si>
    <t>Modalités de vote du compte administratif</t>
  </si>
  <si>
    <t xml:space="preserve">I. Informations générales </t>
  </si>
  <si>
    <t>SOMMAIRE</t>
  </si>
  <si>
    <t>ANNEE 2011</t>
  </si>
  <si>
    <t>COMPTE ADMINISTRATIF</t>
  </si>
  <si>
    <t xml:space="preserve"> </t>
  </si>
  <si>
    <t>BUDGET : 03  AEROPORT AVIGNON</t>
  </si>
  <si>
    <t>SERVICE PUBLIC LOCAL</t>
  </si>
  <si>
    <t>COLLECTIVITE DE RATTACHEMENT</t>
  </si>
  <si>
    <t>|__|__|__|__|__|__|__|__|</t>
  </si>
  <si>
    <t>REPUBLIQUE FRANCAISE</t>
  </si>
  <si>
    <t>PROVENCE ALPES COTE D AZUR</t>
  </si>
  <si>
    <t xml:space="preserve">POSTE COMPTABLE DE :  PAIERIE REGIONALE. . . . . . . . . . . . . . . . . . . . . . . . . . . . . . . . . . . . . . . . . . . . . . . . . . </t>
  </si>
  <si>
    <t xml:space="preserve">M4 </t>
  </si>
  <si>
    <t>I. INFORMATIONS GENERALES</t>
  </si>
  <si>
    <t>BALANCES GENERALES</t>
  </si>
  <si>
    <t>III. VOTE DU COMPTE ADMINISTRATIF</t>
  </si>
  <si>
    <t>Section d'Exploitation</t>
  </si>
  <si>
    <t>IV. ANNEXES</t>
  </si>
  <si>
    <t>AEROPPI 2009 1 ETUDES CHAP 20</t>
  </si>
  <si>
    <t>AEROPPI 2009 2 TRAVAUX HANGARS CHAP 23</t>
  </si>
  <si>
    <t>AEROPPI 2009 3 AMENAGEMENTS ET MATERIELS CHAP 21</t>
  </si>
  <si>
    <t>ZONEACTIV 2010 1 ETUDES CHAP 20</t>
  </si>
  <si>
    <t>ZONEACTIV 2010 2 TRAVAUX CHAP 23</t>
  </si>
  <si>
    <t>DGD AEROPORT</t>
  </si>
  <si>
    <t>x</t>
  </si>
  <si>
    <t xml:space="preserve">LISTE DES ORGANISMES DANS LESQUELS LA REGION A PRIS UN ENGAGEMENT FINANCIER </t>
  </si>
  <si>
    <t>(articles L. 2313-1 applicable à la région par renvoi de l'article L. 4312-1 du CGCT)</t>
  </si>
  <si>
    <t>La nature de l'engagement</t>
  </si>
  <si>
    <t>Nom de l'organisme</t>
  </si>
  <si>
    <t>Objet</t>
  </si>
  <si>
    <t>Délégation de service public</t>
  </si>
  <si>
    <t>Délibération  09/08 du 5 février 2009</t>
  </si>
  <si>
    <t>CCI Vaucluse</t>
  </si>
  <si>
    <t>Exploitation de l'Aéroport</t>
  </si>
  <si>
    <t>PRESENTATION AGREGEE DU BUDGET PRINCIPAL ET DES BUDGETS ANNEXES</t>
  </si>
  <si>
    <t>C4 - PRESENTATION AGREGEE DU BUDGET PRINCIPAL ET DES BUDGETS ANNEXES</t>
  </si>
  <si>
    <t>I - BUDGET PRINCIPAL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</si>
</sst>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
  </numFmts>
  <fonts count="24">
    <font>
      <sz val="10"/>
      <color theme="1"/>
      <name val="Arial"/>
      <family val="2"/>
    </font>
    <font>
      <sz val="10"/>
      <name val="Arial"/>
    </font>
    <font>
      <sz val="10"/>
      <name val="Arial"/>
      <family val="2"/>
    </font>
    <font>
      <sz val="8"/>
      <name val="Arial"/>
      <family val="2"/>
    </font>
    <font>
      <sz val="9"/>
      <name val="Arial"/>
      <family val="2"/>
    </font>
    <font>
      <b/>
      <sz val="12"/>
      <name val="Arial"/>
      <family val="2"/>
    </font>
    <font>
      <sz val="7"/>
      <name val="Arial"/>
      <family val="2"/>
    </font>
    <font>
      <b/>
      <sz val="8"/>
      <name val="Arial"/>
      <family val="2"/>
    </font>
    <font>
      <b/>
      <sz val="10"/>
      <name val="Arial"/>
      <family val="2"/>
    </font>
    <font>
      <i/>
      <sz val="8"/>
      <name val="Arial"/>
      <family val="2"/>
    </font>
    <font>
      <b/>
      <i/>
      <sz val="8"/>
      <name val="Arial"/>
      <family val="2"/>
    </font>
    <font>
      <b/>
      <i/>
      <sz val="10"/>
      <name val="Arial"/>
      <family val="2"/>
    </font>
    <font>
      <i/>
      <sz val="10"/>
      <name val="Arial"/>
      <family val="2"/>
    </font>
    <font>
      <sz val="8"/>
      <name val="Times New Roman"/>
      <family val="1"/>
    </font>
    <font>
      <sz val="12"/>
      <name val="Times New Roman"/>
      <family val="1"/>
    </font>
    <font>
      <b/>
      <u/>
      <sz val="12"/>
      <name val="Arial"/>
      <family val="2"/>
    </font>
    <font>
      <b/>
      <sz val="16"/>
      <name val="Arial"/>
      <family val="2"/>
    </font>
    <font>
      <b/>
      <sz val="18"/>
      <name val="Arial"/>
      <family val="2"/>
    </font>
    <font>
      <b/>
      <sz val="14"/>
      <name val="Arial"/>
      <family val="2"/>
    </font>
    <font>
      <sz val="11"/>
      <name val="Arial"/>
      <family val="2"/>
    </font>
    <font>
      <b/>
      <sz val="11"/>
      <name val="Arial"/>
      <family val="2"/>
    </font>
    <font>
      <strike/>
      <sz val="10"/>
      <name val="Arial"/>
      <family val="2"/>
    </font>
    <font>
      <b/>
      <sz val="14"/>
      <color theme="1"/>
      <name val="Arial"/>
      <family val="2"/>
    </font>
    <font>
      <b/>
      <u/>
      <sz val="12"/>
      <color theme="1"/>
      <name val="Arial"/>
      <family val="2"/>
    </font>
  </fonts>
  <fills count="8">
    <fill>
      <patternFill patternType="none"/>
    </fill>
    <fill>
      <patternFill patternType="gray125"/>
    </fill>
    <fill>
      <patternFill patternType="lightGray"/>
    </fill>
    <fill>
      <patternFill patternType="lightGray">
        <bgColor indexed="22"/>
      </patternFill>
    </fill>
    <fill>
      <patternFill patternType="mediumGray">
        <fgColor indexed="22"/>
        <bgColor indexed="22"/>
      </patternFill>
    </fill>
    <fill>
      <patternFill patternType="mediumGray">
        <fgColor indexed="22"/>
        <bgColor indexed="55"/>
      </patternFill>
    </fill>
    <fill>
      <patternFill patternType="solid">
        <fgColor theme="0" tint="-0.14999847407452621"/>
        <bgColor indexed="64"/>
      </patternFill>
    </fill>
    <fill>
      <patternFill patternType="solid">
        <fgColor indexed="22"/>
        <bgColor indexed="64"/>
      </patternFill>
    </fill>
  </fills>
  <borders count="112">
    <border>
      <left/>
      <right/>
      <top/>
      <bottom/>
      <diagonal/>
    </border>
    <border>
      <left/>
      <right/>
      <top style="hair">
        <color indexed="64"/>
      </top>
      <bottom/>
      <diagonal/>
    </border>
    <border>
      <left/>
      <right style="hair">
        <color indexed="64"/>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style="double">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medium">
        <color indexed="64"/>
      </left>
      <right style="double">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double">
        <color indexed="64"/>
      </left>
      <right style="medium">
        <color indexed="64"/>
      </right>
      <top style="double">
        <color indexed="64"/>
      </top>
      <bottom style="medium">
        <color indexed="64"/>
      </bottom>
      <diagonal/>
    </border>
    <border>
      <left style="thin">
        <color indexed="24"/>
      </left>
      <right style="thin">
        <color indexed="24"/>
      </right>
      <top style="double">
        <color indexed="24"/>
      </top>
      <bottom style="double">
        <color indexed="24"/>
      </bottom>
      <diagonal/>
    </border>
    <border>
      <left/>
      <right/>
      <top style="double">
        <color indexed="64"/>
      </top>
      <bottom/>
      <diagonal/>
    </border>
    <border>
      <left style="hair">
        <color indexed="64"/>
      </left>
      <right style="double">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diagonal/>
    </border>
    <border>
      <left style="hair">
        <color indexed="64"/>
      </left>
      <right style="hair">
        <color indexed="64"/>
      </right>
      <top style="double">
        <color indexed="64"/>
      </top>
      <bottom/>
      <diagonal/>
    </border>
    <border>
      <left style="double">
        <color indexed="64"/>
      </left>
      <right style="hair">
        <color indexed="64"/>
      </right>
      <top style="double">
        <color indexed="64"/>
      </top>
      <bottom/>
      <diagonal/>
    </border>
    <border>
      <left style="hair">
        <color indexed="64"/>
      </left>
      <right style="double">
        <color indexed="64"/>
      </right>
      <top/>
      <bottom/>
      <diagonal/>
    </border>
    <border>
      <left style="hair">
        <color indexed="64"/>
      </left>
      <right style="hair">
        <color indexed="64"/>
      </right>
      <top/>
      <bottom/>
      <diagonal/>
    </border>
    <border>
      <left style="double">
        <color indexed="64"/>
      </left>
      <right style="hair">
        <color indexed="64"/>
      </right>
      <top/>
      <bottom/>
      <diagonal/>
    </border>
    <border>
      <left style="hair">
        <color indexed="64"/>
      </left>
      <right style="double">
        <color indexed="64"/>
      </right>
      <top style="hair">
        <color indexed="64"/>
      </top>
      <bottom/>
      <diagonal/>
    </border>
    <border>
      <left style="hair">
        <color indexed="64"/>
      </left>
      <right style="hair">
        <color indexed="64"/>
      </right>
      <top style="hair">
        <color indexed="64"/>
      </top>
      <bottom/>
      <diagonal/>
    </border>
    <border>
      <left style="double">
        <color indexed="64"/>
      </left>
      <right style="hair">
        <color indexed="64"/>
      </right>
      <top style="hair">
        <color indexed="64"/>
      </top>
      <bottom/>
      <diagonal/>
    </border>
    <border>
      <left style="hair">
        <color indexed="64"/>
      </left>
      <right style="double">
        <color indexed="64"/>
      </right>
      <top/>
      <bottom style="double">
        <color indexed="64"/>
      </bottom>
      <diagonal/>
    </border>
    <border>
      <left style="hair">
        <color indexed="64"/>
      </left>
      <right style="hair">
        <color indexed="64"/>
      </right>
      <top/>
      <bottom style="double">
        <color indexed="64"/>
      </bottom>
      <diagonal/>
    </border>
    <border>
      <left style="double">
        <color indexed="64"/>
      </left>
      <right style="hair">
        <color indexed="64"/>
      </right>
      <top/>
      <bottom style="double">
        <color indexed="64"/>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style="hair">
        <color indexed="64"/>
      </top>
      <bottom/>
      <diagonal/>
    </border>
    <border>
      <left style="double">
        <color indexed="64"/>
      </left>
      <right/>
      <top style="hair">
        <color indexed="64"/>
      </top>
      <bottom/>
      <diagonal/>
    </border>
    <border>
      <left/>
      <right style="double">
        <color indexed="64"/>
      </right>
      <top style="double">
        <color indexed="64"/>
      </top>
      <bottom style="hair">
        <color indexed="64"/>
      </bottom>
      <diagonal/>
    </border>
    <border>
      <left/>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top/>
      <bottom/>
      <diagonal/>
    </border>
    <border>
      <left style="hair">
        <color indexed="64"/>
      </left>
      <right/>
      <top style="double">
        <color indexed="64"/>
      </top>
      <bottom style="hair">
        <color indexed="64"/>
      </bottom>
      <diagonal/>
    </border>
    <border>
      <left/>
      <right style="hair">
        <color indexed="64"/>
      </right>
      <top style="double">
        <color indexed="64"/>
      </top>
      <bottom style="hair">
        <color indexed="64"/>
      </bottom>
      <diagonal/>
    </border>
    <border>
      <left style="double">
        <color indexed="64"/>
      </left>
      <right/>
      <top style="double">
        <color indexed="64"/>
      </top>
      <bottom/>
      <diagonal/>
    </border>
    <border>
      <left style="hair">
        <color indexed="64"/>
      </left>
      <right style="double">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double">
        <color indexed="64"/>
      </left>
      <right style="hair">
        <color indexed="64"/>
      </right>
      <top style="double">
        <color indexed="64"/>
      </top>
      <bottom style="hair">
        <color indexed="64"/>
      </bottom>
      <diagonal/>
    </border>
    <border>
      <left style="hair">
        <color indexed="64"/>
      </left>
      <right style="double">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bottom style="hair">
        <color indexed="64"/>
      </bottom>
      <diagonal/>
    </border>
    <border>
      <left style="hair">
        <color indexed="64"/>
      </left>
      <right style="hair">
        <color indexed="64"/>
      </right>
      <top/>
      <bottom style="hair">
        <color indexed="64"/>
      </bottom>
      <diagonal/>
    </border>
    <border>
      <left style="double">
        <color indexed="64"/>
      </left>
      <right style="hair">
        <color indexed="64"/>
      </right>
      <top/>
      <bottom style="hair">
        <color indexed="64"/>
      </bottom>
      <diagonal/>
    </border>
    <border>
      <left style="hair">
        <color indexed="64"/>
      </left>
      <right/>
      <top style="double">
        <color indexed="64"/>
      </top>
      <bottom/>
      <diagonal/>
    </border>
    <border>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thin">
        <color auto="1"/>
      </left>
      <right style="hair">
        <color indexed="64"/>
      </right>
      <top style="hair">
        <color indexed="64"/>
      </top>
      <bottom/>
      <diagonal/>
    </border>
    <border>
      <left style="hair">
        <color indexed="64"/>
      </left>
      <right style="thin">
        <color auto="1"/>
      </right>
      <top style="hair">
        <color indexed="64"/>
      </top>
      <bottom/>
      <diagonal/>
    </border>
    <border>
      <left style="thin">
        <color auto="1"/>
      </left>
      <right style="hair">
        <color indexed="64"/>
      </right>
      <top/>
      <bottom/>
      <diagonal/>
    </border>
    <border>
      <left style="hair">
        <color indexed="64"/>
      </left>
      <right style="thin">
        <color auto="1"/>
      </right>
      <top/>
      <bottom/>
      <diagonal/>
    </border>
    <border>
      <left style="thin">
        <color auto="1"/>
      </left>
      <right style="hair">
        <color indexed="64"/>
      </right>
      <top/>
      <bottom style="hair">
        <color indexed="64"/>
      </bottom>
      <diagonal/>
    </border>
    <border>
      <left style="hair">
        <color indexed="64"/>
      </left>
      <right style="thin">
        <color auto="1"/>
      </right>
      <top/>
      <bottom style="hair">
        <color indexed="64"/>
      </bottom>
      <diagonal/>
    </border>
    <border>
      <left style="thin">
        <color auto="1"/>
      </left>
      <right style="hair">
        <color indexed="64"/>
      </right>
      <top style="hair">
        <color indexed="64"/>
      </top>
      <bottom style="hair">
        <color indexed="64"/>
      </bottom>
      <diagonal/>
    </border>
    <border>
      <left style="hair">
        <color indexed="64"/>
      </left>
      <right style="thin">
        <color auto="1"/>
      </right>
      <top style="hair">
        <color indexed="64"/>
      </top>
      <bottom style="hair">
        <color indexed="64"/>
      </bottom>
      <diagonal/>
    </border>
    <border>
      <left style="thin">
        <color auto="1"/>
      </left>
      <right style="double">
        <color indexed="64"/>
      </right>
      <top style="hair">
        <color indexed="64"/>
      </top>
      <bottom style="hair">
        <color indexed="64"/>
      </bottom>
      <diagonal/>
    </border>
    <border>
      <left style="thin">
        <color auto="1"/>
      </left>
      <right style="thin">
        <color auto="1"/>
      </right>
      <top style="hair">
        <color indexed="64"/>
      </top>
      <bottom style="hair">
        <color indexed="64"/>
      </bottom>
      <diagonal/>
    </border>
    <border>
      <left style="thin">
        <color auto="1"/>
      </left>
      <right/>
      <top style="hair">
        <color indexed="64"/>
      </top>
      <bottom style="hair">
        <color indexed="64"/>
      </bottom>
      <diagonal/>
    </border>
    <border>
      <left style="double">
        <color indexed="64"/>
      </left>
      <right style="thin">
        <color auto="1"/>
      </right>
      <top style="hair">
        <color indexed="64"/>
      </top>
      <bottom style="hair">
        <color indexed="64"/>
      </bottom>
      <diagonal/>
    </border>
    <border>
      <left style="thin">
        <color auto="1"/>
      </left>
      <right/>
      <top style="double">
        <color indexed="64"/>
      </top>
      <bottom style="hair">
        <color indexed="64"/>
      </bottom>
      <diagonal/>
    </border>
    <border>
      <left/>
      <right style="hair">
        <color indexed="64"/>
      </right>
      <top/>
      <bottom style="double">
        <color indexed="64"/>
      </bottom>
      <diagonal/>
    </border>
    <border>
      <left/>
      <right style="hair">
        <color indexed="64"/>
      </right>
      <top style="double">
        <color indexed="64"/>
      </top>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top style="hair">
        <color indexed="64"/>
      </top>
      <bottom style="double">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double">
        <color indexed="64"/>
      </right>
      <top style="double">
        <color indexed="64"/>
      </top>
      <bottom style="double">
        <color indexed="64"/>
      </bottom>
      <diagonal/>
    </border>
    <border>
      <left/>
      <right/>
      <top style="medium">
        <color indexed="64"/>
      </top>
      <bottom style="double">
        <color indexed="64"/>
      </bottom>
      <diagonal/>
    </border>
    <border>
      <left style="double">
        <color indexed="64"/>
      </left>
      <right/>
      <top style="medium">
        <color indexed="64"/>
      </top>
      <bottom style="double">
        <color indexed="64"/>
      </bottom>
      <diagonal/>
    </border>
    <border>
      <left/>
      <right/>
      <top style="double">
        <color indexed="64"/>
      </top>
      <bottom style="medium">
        <color indexed="64"/>
      </bottom>
      <diagonal/>
    </border>
    <border>
      <left style="double">
        <color indexed="64"/>
      </left>
      <right/>
      <top style="double">
        <color indexed="64"/>
      </top>
      <bottom style="medium">
        <color indexed="64"/>
      </bottom>
      <diagonal/>
    </border>
    <border>
      <left style="hair">
        <color indexed="64"/>
      </left>
      <right style="double">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medium">
        <color indexed="64"/>
      </left>
      <right style="double">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double">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double">
        <color indexed="64"/>
      </right>
      <top/>
      <bottom/>
      <diagonal/>
    </border>
    <border>
      <left/>
      <right style="medium">
        <color indexed="64"/>
      </right>
      <top/>
      <bottom/>
      <diagonal/>
    </border>
    <border>
      <left style="medium">
        <color indexed="64"/>
      </left>
      <right/>
      <top/>
      <bottom style="double">
        <color indexed="64"/>
      </bottom>
      <diagonal/>
    </border>
    <border>
      <left style="medium">
        <color indexed="64"/>
      </left>
      <right/>
      <top/>
      <bottom/>
      <diagonal/>
    </border>
    <border>
      <left/>
      <right style="double">
        <color indexed="64"/>
      </right>
      <top style="double">
        <color indexed="64"/>
      </top>
      <bottom/>
      <diagonal/>
    </border>
    <border>
      <left style="medium">
        <color indexed="64"/>
      </left>
      <right/>
      <top style="double">
        <color indexed="64"/>
      </top>
      <bottom/>
      <diagonal/>
    </border>
    <border>
      <left style="medium">
        <color indexed="64"/>
      </left>
      <right/>
      <top style="double">
        <color indexed="64"/>
      </top>
      <bottom style="double">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bottom style="double">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4">
    <xf numFmtId="0" fontId="0" fillId="0" borderId="0"/>
    <xf numFmtId="0" fontId="1" fillId="0" borderId="0"/>
    <xf numFmtId="0" fontId="1" fillId="0" borderId="15"/>
    <xf numFmtId="0" fontId="2" fillId="0" borderId="0" applyProtection="0"/>
  </cellStyleXfs>
  <cellXfs count="761">
    <xf numFmtId="0" fontId="0" fillId="0" borderId="0" xfId="0"/>
    <xf numFmtId="0" fontId="1" fillId="0" borderId="0" xfId="1"/>
    <xf numFmtId="0" fontId="2" fillId="0" borderId="0" xfId="1" applyFont="1"/>
    <xf numFmtId="0" fontId="3" fillId="0" borderId="0" xfId="1" applyFont="1" applyAlignment="1">
      <alignment horizontal="left"/>
    </xf>
    <xf numFmtId="0" fontId="3" fillId="0" borderId="0" xfId="1" applyFont="1" applyAlignment="1">
      <alignment vertical="center"/>
    </xf>
    <xf numFmtId="0" fontId="2" fillId="0" borderId="2" xfId="1" applyFont="1" applyBorder="1" applyAlignment="1">
      <alignment vertical="center"/>
    </xf>
    <xf numFmtId="0" fontId="2" fillId="0" borderId="3" xfId="1" applyFont="1" applyBorder="1" applyAlignment="1">
      <alignment vertical="center"/>
    </xf>
    <xf numFmtId="0" fontId="2" fillId="0" borderId="4" xfId="1" applyFont="1" applyBorder="1" applyAlignment="1">
      <alignment vertical="center"/>
    </xf>
    <xf numFmtId="0" fontId="4" fillId="0" borderId="5" xfId="1" applyFont="1" applyBorder="1" applyAlignment="1">
      <alignment vertical="center"/>
    </xf>
    <xf numFmtId="0" fontId="4" fillId="0" borderId="0" xfId="1" applyFont="1" applyBorder="1" applyAlignment="1">
      <alignment vertical="center"/>
    </xf>
    <xf numFmtId="0" fontId="4" fillId="0" borderId="6" xfId="1" applyFont="1" applyBorder="1" applyAlignment="1">
      <alignment vertical="center"/>
    </xf>
    <xf numFmtId="0" fontId="4" fillId="0" borderId="0" xfId="1" applyFont="1" applyAlignment="1">
      <alignment vertical="center"/>
    </xf>
    <xf numFmtId="0" fontId="2" fillId="0" borderId="6" xfId="1" applyFont="1" applyBorder="1" applyAlignment="1">
      <alignment vertical="center"/>
    </xf>
    <xf numFmtId="0" fontId="2" fillId="0" borderId="5" xfId="1" applyFont="1" applyBorder="1" applyAlignment="1">
      <alignment vertical="center"/>
    </xf>
    <xf numFmtId="0" fontId="2" fillId="0" borderId="0" xfId="1" applyFont="1" applyBorder="1" applyAlignment="1">
      <alignment vertical="center"/>
    </xf>
    <xf numFmtId="0" fontId="2" fillId="0" borderId="0" xfId="1" applyFont="1" applyAlignment="1">
      <alignment vertical="center"/>
    </xf>
    <xf numFmtId="0" fontId="2" fillId="0" borderId="6" xfId="1" applyFont="1" applyBorder="1" applyAlignment="1">
      <alignment horizontal="left" vertical="center"/>
    </xf>
    <xf numFmtId="0" fontId="2" fillId="0" borderId="5" xfId="1" applyFont="1" applyBorder="1" applyAlignment="1">
      <alignment horizontal="left" vertical="center"/>
    </xf>
    <xf numFmtId="0" fontId="2" fillId="0" borderId="0" xfId="1" applyFont="1" applyBorder="1" applyAlignment="1">
      <alignment horizontal="left" vertical="center"/>
    </xf>
    <xf numFmtId="0" fontId="2" fillId="0" borderId="0" xfId="1" applyFont="1" applyBorder="1" applyAlignment="1">
      <alignment horizontal="center" vertical="center"/>
    </xf>
    <xf numFmtId="0" fontId="2" fillId="0" borderId="7" xfId="1" applyFont="1" applyBorder="1" applyAlignment="1">
      <alignment vertical="center"/>
    </xf>
    <xf numFmtId="0" fontId="2" fillId="0" borderId="1" xfId="1" applyFont="1" applyBorder="1" applyAlignment="1">
      <alignment vertical="center"/>
    </xf>
    <xf numFmtId="0" fontId="3" fillId="0" borderId="1" xfId="1" applyFont="1" applyBorder="1" applyAlignment="1">
      <alignment vertical="center"/>
    </xf>
    <xf numFmtId="0" fontId="2" fillId="0" borderId="8" xfId="1" applyFont="1" applyBorder="1" applyAlignment="1">
      <alignment vertical="center"/>
    </xf>
    <xf numFmtId="0" fontId="3" fillId="0" borderId="3" xfId="1" applyFont="1" applyBorder="1" applyAlignment="1">
      <alignment vertical="center"/>
    </xf>
    <xf numFmtId="164" fontId="7" fillId="0" borderId="17" xfId="1" applyNumberFormat="1" applyFont="1" applyBorder="1" applyAlignment="1">
      <alignment horizontal="right" vertical="center"/>
    </xf>
    <xf numFmtId="164" fontId="7" fillId="0" borderId="18" xfId="1" applyNumberFormat="1" applyFont="1" applyBorder="1" applyAlignment="1">
      <alignment horizontal="right" vertical="center"/>
    </xf>
    <xf numFmtId="49" fontId="7" fillId="0" borderId="19" xfId="1" applyNumberFormat="1" applyFont="1" applyBorder="1" applyAlignment="1">
      <alignment horizontal="left" vertical="center"/>
    </xf>
    <xf numFmtId="164" fontId="7" fillId="0" borderId="20" xfId="1" applyNumberFormat="1" applyFont="1" applyBorder="1" applyAlignment="1">
      <alignment horizontal="right" vertical="center"/>
    </xf>
    <xf numFmtId="164" fontId="7" fillId="0" borderId="21" xfId="1" applyNumberFormat="1" applyFont="1" applyBorder="1" applyAlignment="1">
      <alignment horizontal="right" vertical="center"/>
    </xf>
    <xf numFmtId="49" fontId="7" fillId="0" borderId="22" xfId="1" applyNumberFormat="1" applyFont="1" applyBorder="1" applyAlignment="1">
      <alignment horizontal="left" vertical="center"/>
    </xf>
    <xf numFmtId="164" fontId="3" fillId="0" borderId="23" xfId="1" applyNumberFormat="1" applyFont="1" applyBorder="1" applyAlignment="1">
      <alignment horizontal="right" vertical="center"/>
    </xf>
    <xf numFmtId="164" fontId="3" fillId="0" borderId="24" xfId="1" applyNumberFormat="1" applyFont="1" applyBorder="1" applyAlignment="1">
      <alignment horizontal="right" vertical="center"/>
    </xf>
    <xf numFmtId="49" fontId="3" fillId="0" borderId="25" xfId="1" applyNumberFormat="1" applyFont="1" applyBorder="1" applyAlignment="1">
      <alignment horizontal="left" vertical="center"/>
    </xf>
    <xf numFmtId="0" fontId="7" fillId="0" borderId="26" xfId="1" applyFont="1" applyBorder="1" applyAlignment="1">
      <alignment vertical="center"/>
    </xf>
    <xf numFmtId="0" fontId="7" fillId="0" borderId="27" xfId="1" applyFont="1" applyBorder="1" applyAlignment="1">
      <alignment vertical="center"/>
    </xf>
    <xf numFmtId="49" fontId="7" fillId="0" borderId="28" xfId="1" applyNumberFormat="1" applyFont="1" applyBorder="1" applyAlignment="1">
      <alignment vertical="center"/>
    </xf>
    <xf numFmtId="0" fontId="7" fillId="0" borderId="20" xfId="1" applyFont="1" applyBorder="1" applyAlignment="1">
      <alignment vertical="center"/>
    </xf>
    <xf numFmtId="0" fontId="7" fillId="0" borderId="21" xfId="1" applyFont="1" applyBorder="1" applyAlignment="1">
      <alignment vertical="center"/>
    </xf>
    <xf numFmtId="49" fontId="7" fillId="0" borderId="22" xfId="1" applyNumberFormat="1" applyFont="1" applyBorder="1" applyAlignment="1">
      <alignment vertical="center"/>
    </xf>
    <xf numFmtId="0" fontId="7" fillId="0" borderId="20" xfId="1" applyFont="1" applyBorder="1" applyAlignment="1">
      <alignment horizontal="center" vertical="center"/>
    </xf>
    <xf numFmtId="0" fontId="7" fillId="0" borderId="21" xfId="1" applyFont="1" applyBorder="1" applyAlignment="1">
      <alignment horizontal="center" vertical="center"/>
    </xf>
    <xf numFmtId="49" fontId="7" fillId="0" borderId="22" xfId="1" applyNumberFormat="1" applyFont="1" applyBorder="1" applyAlignment="1">
      <alignment horizontal="center" vertical="center"/>
    </xf>
    <xf numFmtId="164" fontId="3" fillId="0" borderId="29" xfId="1" applyNumberFormat="1" applyFont="1" applyBorder="1" applyAlignment="1">
      <alignment horizontal="right" vertical="center"/>
    </xf>
    <xf numFmtId="164" fontId="3" fillId="0" borderId="30" xfId="1" applyNumberFormat="1" applyFont="1" applyBorder="1" applyAlignment="1">
      <alignment horizontal="right" vertical="center"/>
    </xf>
    <xf numFmtId="49" fontId="3" fillId="0" borderId="31" xfId="1" applyNumberFormat="1" applyFont="1" applyBorder="1" applyAlignment="1">
      <alignment horizontal="left" vertical="center"/>
    </xf>
    <xf numFmtId="0" fontId="3" fillId="0" borderId="0" xfId="1" applyFont="1" applyAlignment="1">
      <alignment vertical="center" wrapText="1"/>
    </xf>
    <xf numFmtId="165" fontId="7" fillId="0" borderId="17" xfId="1" applyNumberFormat="1" applyFont="1" applyBorder="1" applyAlignment="1">
      <alignment vertical="center"/>
    </xf>
    <xf numFmtId="165" fontId="7" fillId="0" borderId="18" xfId="1" applyNumberFormat="1" applyFont="1" applyBorder="1" applyAlignment="1">
      <alignment vertical="center"/>
    </xf>
    <xf numFmtId="0" fontId="7" fillId="0" borderId="19" xfId="1" applyFont="1" applyBorder="1" applyAlignment="1">
      <alignment vertical="center" wrapText="1"/>
    </xf>
    <xf numFmtId="165" fontId="3" fillId="0" borderId="23" xfId="1" applyNumberFormat="1" applyFont="1" applyBorder="1" applyAlignment="1">
      <alignment vertical="center"/>
    </xf>
    <xf numFmtId="165" fontId="3" fillId="0" borderId="24" xfId="1" applyNumberFormat="1" applyFont="1" applyBorder="1" applyAlignment="1">
      <alignment vertical="center"/>
    </xf>
    <xf numFmtId="0" fontId="3" fillId="0" borderId="25" xfId="1" applyFont="1" applyBorder="1" applyAlignment="1">
      <alignment vertical="center" wrapText="1"/>
    </xf>
    <xf numFmtId="0" fontId="7" fillId="0" borderId="0" xfId="1" applyFont="1" applyAlignment="1">
      <alignment horizontal="center" vertical="center"/>
    </xf>
    <xf numFmtId="0" fontId="7" fillId="0" borderId="0" xfId="1" applyFont="1" applyAlignment="1">
      <alignment horizontal="center" vertical="center" wrapText="1"/>
    </xf>
    <xf numFmtId="0" fontId="3" fillId="0" borderId="0" xfId="1" applyFont="1" applyAlignment="1">
      <alignment vertical="top"/>
    </xf>
    <xf numFmtId="0" fontId="3" fillId="0" borderId="0" xfId="1" applyFont="1" applyAlignment="1">
      <alignment vertical="top" wrapText="1"/>
    </xf>
    <xf numFmtId="165" fontId="9" fillId="0" borderId="47" xfId="1" applyNumberFormat="1" applyFont="1" applyBorder="1" applyAlignment="1">
      <alignment vertical="top" wrapText="1"/>
    </xf>
    <xf numFmtId="165" fontId="9" fillId="0" borderId="48" xfId="1" applyNumberFormat="1" applyFont="1" applyBorder="1" applyAlignment="1">
      <alignment vertical="top" wrapText="1"/>
    </xf>
    <xf numFmtId="0" fontId="9" fillId="0" borderId="49" xfId="1" applyFont="1" applyBorder="1" applyAlignment="1">
      <alignment vertical="top" wrapText="1"/>
    </xf>
    <xf numFmtId="165" fontId="9" fillId="0" borderId="50" xfId="1" applyNumberFormat="1" applyFont="1" applyBorder="1" applyAlignment="1">
      <alignment vertical="top" wrapText="1"/>
    </xf>
    <xf numFmtId="165" fontId="9" fillId="0" borderId="51" xfId="1" applyNumberFormat="1" applyFont="1" applyBorder="1" applyAlignment="1">
      <alignment vertical="top" wrapText="1"/>
    </xf>
    <xf numFmtId="0" fontId="9" fillId="0" borderId="52" xfId="1" applyFont="1" applyBorder="1" applyAlignment="1">
      <alignment vertical="top" wrapText="1"/>
    </xf>
    <xf numFmtId="165" fontId="3" fillId="0" borderId="50" xfId="1" applyNumberFormat="1" applyFont="1" applyBorder="1" applyAlignment="1">
      <alignment vertical="top" wrapText="1"/>
    </xf>
    <xf numFmtId="165" fontId="3" fillId="0" borderId="51" xfId="1" applyNumberFormat="1" applyFont="1" applyBorder="1" applyAlignment="1">
      <alignment vertical="top" wrapText="1"/>
    </xf>
    <xf numFmtId="0" fontId="3" fillId="0" borderId="52" xfId="1" applyFont="1" applyBorder="1" applyAlignment="1">
      <alignment vertical="top" wrapText="1"/>
    </xf>
    <xf numFmtId="165" fontId="3" fillId="0" borderId="53" xfId="1" applyNumberFormat="1" applyFont="1" applyBorder="1" applyAlignment="1">
      <alignment vertical="top" wrapText="1"/>
    </xf>
    <xf numFmtId="165" fontId="3" fillId="0" borderId="54" xfId="1" applyNumberFormat="1" applyFont="1" applyBorder="1" applyAlignment="1">
      <alignment vertical="top" wrapText="1"/>
    </xf>
    <xf numFmtId="0" fontId="3" fillId="0" borderId="55" xfId="1" applyFont="1" applyBorder="1" applyAlignment="1">
      <alignment vertical="top" wrapText="1"/>
    </xf>
    <xf numFmtId="165" fontId="7" fillId="0" borderId="17" xfId="1" applyNumberFormat="1" applyFont="1" applyBorder="1" applyAlignment="1">
      <alignment vertical="top" wrapText="1"/>
    </xf>
    <xf numFmtId="165" fontId="7" fillId="0" borderId="18" xfId="1" applyNumberFormat="1" applyFont="1" applyBorder="1" applyAlignment="1">
      <alignment vertical="top" wrapText="1"/>
    </xf>
    <xf numFmtId="0" fontId="7" fillId="0" borderId="19" xfId="1" applyFont="1" applyBorder="1" applyAlignment="1">
      <alignment horizontal="center" vertical="top" wrapText="1"/>
    </xf>
    <xf numFmtId="165" fontId="9" fillId="0" borderId="26" xfId="1" applyNumberFormat="1" applyFont="1" applyBorder="1" applyAlignment="1">
      <alignment vertical="top" wrapText="1"/>
    </xf>
    <xf numFmtId="165" fontId="9" fillId="0" borderId="27" xfId="1" applyNumberFormat="1" applyFont="1" applyBorder="1" applyAlignment="1">
      <alignment vertical="top" wrapText="1"/>
    </xf>
    <xf numFmtId="0" fontId="9" fillId="0" borderId="28" xfId="1" applyFont="1" applyBorder="1" applyAlignment="1">
      <alignment vertical="top" wrapText="1"/>
    </xf>
    <xf numFmtId="165" fontId="7" fillId="0" borderId="44" xfId="1" applyNumberFormat="1" applyFont="1" applyBorder="1" applyAlignment="1">
      <alignment vertical="top" wrapText="1"/>
    </xf>
    <xf numFmtId="165" fontId="7" fillId="0" borderId="45" xfId="1" applyNumberFormat="1" applyFont="1" applyBorder="1" applyAlignment="1">
      <alignment vertical="top" wrapText="1"/>
    </xf>
    <xf numFmtId="0" fontId="7" fillId="0" borderId="46" xfId="1" applyFont="1" applyBorder="1" applyAlignment="1">
      <alignment horizontal="center" vertical="top" wrapText="1"/>
    </xf>
    <xf numFmtId="164" fontId="3" fillId="0" borderId="0" xfId="1" applyNumberFormat="1" applyFont="1" applyAlignment="1">
      <alignment vertical="top"/>
    </xf>
    <xf numFmtId="0" fontId="3" fillId="0" borderId="0" xfId="1" applyFont="1" applyAlignment="1">
      <alignment horizontal="left" vertical="top"/>
    </xf>
    <xf numFmtId="164" fontId="7" fillId="0" borderId="17" xfId="1" applyNumberFormat="1" applyFont="1" applyBorder="1" applyAlignment="1">
      <alignment vertical="top"/>
    </xf>
    <xf numFmtId="164" fontId="7" fillId="0" borderId="58" xfId="1" applyNumberFormat="1" applyFont="1" applyBorder="1" applyAlignment="1">
      <alignment vertical="top"/>
    </xf>
    <xf numFmtId="164" fontId="7" fillId="0" borderId="20" xfId="1" applyNumberFormat="1" applyFont="1" applyBorder="1" applyAlignment="1">
      <alignment vertical="top"/>
    </xf>
    <xf numFmtId="164" fontId="7" fillId="0" borderId="21" xfId="1" applyNumberFormat="1" applyFont="1" applyBorder="1" applyAlignment="1">
      <alignment vertical="top"/>
    </xf>
    <xf numFmtId="164" fontId="10" fillId="0" borderId="26" xfId="1" applyNumberFormat="1" applyFont="1" applyBorder="1" applyAlignment="1">
      <alignment vertical="top"/>
    </xf>
    <xf numFmtId="164" fontId="10" fillId="0" borderId="60" xfId="1" applyNumberFormat="1" applyFont="1" applyBorder="1" applyAlignment="1">
      <alignment vertical="top"/>
    </xf>
    <xf numFmtId="164" fontId="10" fillId="0" borderId="23" xfId="1" applyNumberFormat="1" applyFont="1" applyBorder="1" applyAlignment="1">
      <alignment vertical="top"/>
    </xf>
    <xf numFmtId="0" fontId="10" fillId="0" borderId="24" xfId="1" applyFont="1" applyBorder="1" applyAlignment="1">
      <alignment vertical="top" wrapText="1"/>
    </xf>
    <xf numFmtId="49" fontId="10" fillId="0" borderId="61" xfId="1" applyNumberFormat="1" applyFont="1" applyBorder="1" applyAlignment="1">
      <alignment horizontal="left" vertical="top"/>
    </xf>
    <xf numFmtId="0" fontId="9" fillId="0" borderId="62" xfId="1" applyFont="1" applyBorder="1" applyAlignment="1">
      <alignment vertical="top"/>
    </xf>
    <xf numFmtId="0" fontId="9" fillId="0" borderId="24" xfId="1" applyFont="1" applyBorder="1" applyAlignment="1">
      <alignment vertical="top" wrapText="1"/>
    </xf>
    <xf numFmtId="0" fontId="9" fillId="0" borderId="25" xfId="1" applyFont="1" applyBorder="1" applyAlignment="1">
      <alignment vertical="top"/>
    </xf>
    <xf numFmtId="164" fontId="10" fillId="0" borderId="53" xfId="1" applyNumberFormat="1" applyFont="1" applyBorder="1" applyAlignment="1">
      <alignment vertical="top"/>
    </xf>
    <xf numFmtId="0" fontId="10" fillId="0" borderId="54" xfId="1" applyFont="1" applyBorder="1" applyAlignment="1">
      <alignment vertical="top" wrapText="1"/>
    </xf>
    <xf numFmtId="49" fontId="10" fillId="0" borderId="63" xfId="1" applyNumberFormat="1" applyFont="1" applyBorder="1" applyAlignment="1">
      <alignment horizontal="left" vertical="top"/>
    </xf>
    <xf numFmtId="164" fontId="10" fillId="0" borderId="64" xfId="1" applyNumberFormat="1" applyFont="1" applyBorder="1" applyAlignment="1">
      <alignment vertical="top"/>
    </xf>
    <xf numFmtId="49" fontId="10" fillId="0" borderId="55" xfId="1" applyNumberFormat="1" applyFont="1" applyBorder="1" applyAlignment="1">
      <alignment horizontal="left" vertical="top"/>
    </xf>
    <xf numFmtId="164" fontId="10" fillId="0" borderId="50" xfId="1" applyNumberFormat="1" applyFont="1" applyBorder="1" applyAlignment="1">
      <alignment vertical="top"/>
    </xf>
    <xf numFmtId="0" fontId="10" fillId="0" borderId="51" xfId="1" applyFont="1" applyBorder="1" applyAlignment="1">
      <alignment vertical="top" wrapText="1"/>
    </xf>
    <xf numFmtId="49" fontId="10" fillId="0" borderId="65" xfId="1" applyNumberFormat="1" applyFont="1" applyBorder="1" applyAlignment="1">
      <alignment horizontal="left" vertical="top"/>
    </xf>
    <xf numFmtId="164" fontId="10" fillId="0" borderId="66" xfId="1" applyNumberFormat="1" applyFont="1" applyBorder="1" applyAlignment="1">
      <alignment vertical="top"/>
    </xf>
    <xf numFmtId="49" fontId="10" fillId="0" borderId="52" xfId="1" applyNumberFormat="1" applyFont="1" applyBorder="1" applyAlignment="1">
      <alignment horizontal="left" vertical="top"/>
    </xf>
    <xf numFmtId="164" fontId="7" fillId="0" borderId="26" xfId="1" applyNumberFormat="1" applyFont="1" applyBorder="1" applyAlignment="1">
      <alignment vertical="top"/>
    </xf>
    <xf numFmtId="164" fontId="7" fillId="0" borderId="60" xfId="1" applyNumberFormat="1" applyFont="1" applyBorder="1" applyAlignment="1">
      <alignment vertical="top"/>
    </xf>
    <xf numFmtId="0" fontId="3" fillId="0" borderId="23" xfId="1" applyFont="1" applyBorder="1" applyAlignment="1">
      <alignment vertical="top"/>
    </xf>
    <xf numFmtId="0" fontId="3" fillId="0" borderId="24" xfId="1" applyFont="1" applyBorder="1" applyAlignment="1">
      <alignment vertical="top" wrapText="1"/>
    </xf>
    <xf numFmtId="0" fontId="3" fillId="0" borderId="61" xfId="1" applyFont="1" applyBorder="1" applyAlignment="1">
      <alignment vertical="top"/>
    </xf>
    <xf numFmtId="164" fontId="7" fillId="0" borderId="62" xfId="1" applyNumberFormat="1" applyFont="1" applyBorder="1" applyAlignment="1">
      <alignment vertical="top"/>
    </xf>
    <xf numFmtId="0" fontId="7" fillId="0" borderId="24" xfId="1" applyFont="1" applyBorder="1" applyAlignment="1">
      <alignment vertical="top" wrapText="1"/>
    </xf>
    <xf numFmtId="49" fontId="7" fillId="0" borderId="25" xfId="1" applyNumberFormat="1" applyFont="1" applyBorder="1" applyAlignment="1">
      <alignment horizontal="left" vertical="top"/>
    </xf>
    <xf numFmtId="164" fontId="7" fillId="0" borderId="53" xfId="1" applyNumberFormat="1" applyFont="1" applyBorder="1" applyAlignment="1">
      <alignment vertical="top"/>
    </xf>
    <xf numFmtId="0" fontId="7" fillId="0" borderId="54" xfId="1" applyFont="1" applyBorder="1" applyAlignment="1">
      <alignment vertical="top" wrapText="1"/>
    </xf>
    <xf numFmtId="49" fontId="7" fillId="0" borderId="63" xfId="1" applyNumberFormat="1" applyFont="1" applyBorder="1" applyAlignment="1">
      <alignment horizontal="left" vertical="top"/>
    </xf>
    <xf numFmtId="164" fontId="7" fillId="0" borderId="64" xfId="1" applyNumberFormat="1" applyFont="1" applyBorder="1" applyAlignment="1">
      <alignment vertical="top"/>
    </xf>
    <xf numFmtId="49" fontId="7" fillId="0" borderId="55" xfId="1" applyNumberFormat="1" applyFont="1" applyBorder="1" applyAlignment="1">
      <alignment horizontal="left" vertical="top"/>
    </xf>
    <xf numFmtId="164" fontId="8" fillId="0" borderId="67" xfId="1" applyNumberFormat="1" applyFont="1" applyBorder="1" applyAlignment="1">
      <alignment horizontal="center" vertical="center"/>
    </xf>
    <xf numFmtId="0" fontId="8" fillId="0" borderId="68" xfId="1" applyFont="1" applyBorder="1" applyAlignment="1">
      <alignment horizontal="center" vertical="center" wrapText="1"/>
    </xf>
    <xf numFmtId="49" fontId="8" fillId="0" borderId="68" xfId="1" applyNumberFormat="1" applyFont="1" applyBorder="1" applyAlignment="1">
      <alignment horizontal="center" vertical="center"/>
    </xf>
    <xf numFmtId="164" fontId="7" fillId="0" borderId="69" xfId="1" applyNumberFormat="1" applyFont="1" applyBorder="1" applyAlignment="1">
      <alignment horizontal="center" vertical="top"/>
    </xf>
    <xf numFmtId="0" fontId="7" fillId="0" borderId="68" xfId="1" applyFont="1" applyBorder="1" applyAlignment="1">
      <alignment horizontal="center" vertical="top" wrapText="1"/>
    </xf>
    <xf numFmtId="49" fontId="7" fillId="0" borderId="70" xfId="1" applyNumberFormat="1" applyFont="1" applyBorder="1" applyAlignment="1">
      <alignment horizontal="center" vertical="top"/>
    </xf>
    <xf numFmtId="0" fontId="7" fillId="0" borderId="17" xfId="1" applyFont="1" applyBorder="1" applyAlignment="1">
      <alignment horizontal="center" vertical="top"/>
    </xf>
    <xf numFmtId="0" fontId="9" fillId="0" borderId="23" xfId="1" applyFont="1" applyBorder="1" applyAlignment="1">
      <alignment vertical="top"/>
    </xf>
    <xf numFmtId="0" fontId="9" fillId="0" borderId="61" xfId="1" applyFont="1" applyBorder="1" applyAlignment="1">
      <alignment vertical="top"/>
    </xf>
    <xf numFmtId="164" fontId="10" fillId="0" borderId="62" xfId="1" applyNumberFormat="1" applyFont="1" applyBorder="1" applyAlignment="1">
      <alignment vertical="top"/>
    </xf>
    <xf numFmtId="49" fontId="10" fillId="0" borderId="25" xfId="1" applyNumberFormat="1" applyFont="1" applyBorder="1" applyAlignment="1">
      <alignment horizontal="left" vertical="top"/>
    </xf>
    <xf numFmtId="164" fontId="7" fillId="0" borderId="23" xfId="1" applyNumberFormat="1" applyFont="1" applyBorder="1" applyAlignment="1">
      <alignment vertical="top"/>
    </xf>
    <xf numFmtId="49" fontId="7" fillId="0" borderId="61" xfId="1" applyNumberFormat="1" applyFont="1" applyBorder="1" applyAlignment="1">
      <alignment horizontal="left" vertical="top"/>
    </xf>
    <xf numFmtId="0" fontId="3" fillId="0" borderId="62" xfId="1" applyFont="1" applyBorder="1" applyAlignment="1">
      <alignment vertical="top"/>
    </xf>
    <xf numFmtId="0" fontId="3" fillId="0" borderId="25" xfId="1" applyFont="1" applyBorder="1" applyAlignment="1">
      <alignment vertical="top"/>
    </xf>
    <xf numFmtId="165" fontId="7" fillId="0" borderId="47" xfId="1" applyNumberFormat="1" applyFont="1" applyBorder="1" applyAlignment="1">
      <alignment horizontal="right" vertical="top" wrapText="1"/>
    </xf>
    <xf numFmtId="165" fontId="7" fillId="0" borderId="50" xfId="1" applyNumberFormat="1" applyFont="1" applyBorder="1" applyAlignment="1">
      <alignment horizontal="right" vertical="top" wrapText="1"/>
    </xf>
    <xf numFmtId="165" fontId="7" fillId="0" borderId="44" xfId="1" applyNumberFormat="1" applyFont="1" applyBorder="1" applyAlignment="1">
      <alignment horizontal="right" vertical="top" wrapText="1"/>
    </xf>
    <xf numFmtId="0" fontId="7" fillId="0" borderId="76" xfId="1" applyFont="1" applyBorder="1" applyAlignment="1">
      <alignment horizontal="center" vertical="top" wrapText="1"/>
    </xf>
    <xf numFmtId="0" fontId="7" fillId="0" borderId="0" xfId="1" applyFont="1" applyAlignment="1">
      <alignment horizontal="center" vertical="top"/>
    </xf>
    <xf numFmtId="0" fontId="7" fillId="0" borderId="0" xfId="1" applyFont="1" applyAlignment="1">
      <alignment horizontal="center" vertical="top" wrapText="1"/>
    </xf>
    <xf numFmtId="0" fontId="7" fillId="0" borderId="48" xfId="1" applyFont="1" applyBorder="1" applyAlignment="1">
      <alignment horizontal="center" vertical="top" wrapText="1"/>
    </xf>
    <xf numFmtId="0" fontId="7" fillId="0" borderId="49" xfId="1" applyFont="1" applyBorder="1" applyAlignment="1">
      <alignment horizontal="center" vertical="top"/>
    </xf>
    <xf numFmtId="0" fontId="7" fillId="0" borderId="51" xfId="1" applyFont="1" applyBorder="1" applyAlignment="1">
      <alignment horizontal="center" vertical="top" wrapText="1"/>
    </xf>
    <xf numFmtId="0" fontId="7" fillId="0" borderId="52" xfId="1" applyFont="1" applyBorder="1" applyAlignment="1">
      <alignment horizontal="center" vertical="top"/>
    </xf>
    <xf numFmtId="0" fontId="7" fillId="0" borderId="45" xfId="1" applyFont="1" applyBorder="1" applyAlignment="1">
      <alignment horizontal="center" vertical="top" wrapText="1"/>
    </xf>
    <xf numFmtId="0" fontId="7" fillId="0" borderId="46" xfId="1" applyFont="1" applyBorder="1" applyAlignment="1">
      <alignment horizontal="center" vertical="top"/>
    </xf>
    <xf numFmtId="165" fontId="7" fillId="0" borderId="0" xfId="1" applyNumberFormat="1" applyFont="1" applyAlignment="1">
      <alignment horizontal="right" vertical="top" wrapText="1"/>
    </xf>
    <xf numFmtId="165" fontId="7" fillId="0" borderId="17" xfId="1" applyNumberFormat="1" applyFont="1" applyBorder="1" applyAlignment="1">
      <alignment horizontal="right" vertical="top" wrapText="1"/>
    </xf>
    <xf numFmtId="0" fontId="7" fillId="0" borderId="18" xfId="1" applyFont="1" applyBorder="1" applyAlignment="1">
      <alignment horizontal="center" vertical="top"/>
    </xf>
    <xf numFmtId="0" fontId="7" fillId="0" borderId="19" xfId="1" applyFont="1" applyBorder="1" applyAlignment="1">
      <alignment horizontal="center" vertical="top"/>
    </xf>
    <xf numFmtId="164" fontId="10" fillId="0" borderId="29" xfId="1" applyNumberFormat="1" applyFont="1" applyBorder="1" applyAlignment="1">
      <alignment vertical="top" wrapText="1"/>
    </xf>
    <xf numFmtId="164" fontId="10" fillId="0" borderId="30" xfId="1" applyNumberFormat="1" applyFont="1" applyBorder="1" applyAlignment="1">
      <alignment vertical="top" wrapText="1"/>
    </xf>
    <xf numFmtId="49" fontId="10" fillId="0" borderId="31" xfId="1" applyNumberFormat="1" applyFont="1" applyBorder="1" applyAlignment="1">
      <alignment horizontal="left" vertical="top"/>
    </xf>
    <xf numFmtId="164" fontId="10" fillId="0" borderId="53" xfId="1" applyNumberFormat="1" applyFont="1" applyBorder="1" applyAlignment="1">
      <alignment vertical="top" wrapText="1"/>
    </xf>
    <xf numFmtId="164" fontId="10" fillId="0" borderId="54" xfId="1" applyNumberFormat="1" applyFont="1" applyBorder="1" applyAlignment="1">
      <alignment vertical="top" wrapText="1"/>
    </xf>
    <xf numFmtId="164" fontId="7" fillId="0" borderId="50" xfId="1" applyNumberFormat="1" applyFont="1" applyBorder="1" applyAlignment="1">
      <alignment vertical="top" wrapText="1"/>
    </xf>
    <xf numFmtId="164" fontId="7" fillId="0" borderId="51" xfId="1" applyNumberFormat="1" applyFont="1" applyBorder="1" applyAlignment="1">
      <alignment vertical="top" wrapText="1"/>
    </xf>
    <xf numFmtId="164" fontId="3" fillId="0" borderId="23" xfId="1" applyNumberFormat="1" applyFont="1" applyBorder="1" applyAlignment="1">
      <alignment vertical="top" wrapText="1"/>
    </xf>
    <xf numFmtId="164" fontId="3" fillId="0" borderId="24" xfId="1" applyNumberFormat="1" applyFont="1" applyBorder="1" applyAlignment="1">
      <alignment vertical="top" wrapText="1"/>
    </xf>
    <xf numFmtId="49" fontId="3" fillId="0" borderId="25" xfId="1" applyNumberFormat="1" applyFont="1" applyBorder="1" applyAlignment="1">
      <alignment horizontal="left" vertical="top"/>
    </xf>
    <xf numFmtId="164" fontId="7" fillId="0" borderId="23" xfId="1" applyNumberFormat="1" applyFont="1" applyBorder="1" applyAlignment="1">
      <alignment vertical="top" wrapText="1"/>
    </xf>
    <xf numFmtId="164" fontId="7" fillId="0" borderId="24" xfId="1" applyNumberFormat="1" applyFont="1" applyBorder="1" applyAlignment="1">
      <alignment vertical="top" wrapText="1"/>
    </xf>
    <xf numFmtId="0" fontId="7" fillId="0" borderId="17" xfId="1" applyFont="1" applyBorder="1" applyAlignment="1">
      <alignment horizontal="center" vertical="top" wrapText="1"/>
    </xf>
    <xf numFmtId="0" fontId="10" fillId="0" borderId="30" xfId="1" applyFont="1" applyBorder="1" applyAlignment="1">
      <alignment vertical="top" wrapText="1"/>
    </xf>
    <xf numFmtId="0" fontId="10" fillId="0" borderId="31" xfId="1" applyFont="1" applyBorder="1" applyAlignment="1">
      <alignment horizontal="left" vertical="top"/>
    </xf>
    <xf numFmtId="0" fontId="10" fillId="0" borderId="55" xfId="1" applyFont="1" applyBorder="1" applyAlignment="1">
      <alignment horizontal="left" vertical="top"/>
    </xf>
    <xf numFmtId="164" fontId="7" fillId="2" borderId="53" xfId="1" applyNumberFormat="1" applyFont="1" applyFill="1" applyBorder="1" applyAlignment="1">
      <alignment vertical="top" wrapText="1"/>
    </xf>
    <xf numFmtId="164" fontId="7" fillId="2" borderId="54" xfId="1" applyNumberFormat="1" applyFont="1" applyFill="1" applyBorder="1" applyAlignment="1">
      <alignment vertical="top" wrapText="1"/>
    </xf>
    <xf numFmtId="164" fontId="7" fillId="0" borderId="54" xfId="1" applyNumberFormat="1" applyFont="1" applyBorder="1" applyAlignment="1">
      <alignment vertical="top" wrapText="1"/>
    </xf>
    <xf numFmtId="49" fontId="7" fillId="0" borderId="55" xfId="1" applyNumberFormat="1" applyFont="1" applyBorder="1" applyAlignment="1">
      <alignment vertical="top"/>
    </xf>
    <xf numFmtId="164" fontId="7" fillId="0" borderId="53" xfId="1" applyNumberFormat="1" applyFont="1" applyBorder="1" applyAlignment="1">
      <alignment vertical="top" wrapText="1"/>
    </xf>
    <xf numFmtId="0" fontId="6" fillId="0" borderId="0" xfId="1" applyFont="1" applyAlignment="1">
      <alignment vertical="top"/>
    </xf>
    <xf numFmtId="0" fontId="6" fillId="0" borderId="0" xfId="1" applyFont="1" applyAlignment="1">
      <alignment vertical="top" wrapText="1"/>
    </xf>
    <xf numFmtId="165" fontId="3" fillId="0" borderId="0" xfId="1" applyNumberFormat="1" applyFont="1" applyAlignment="1">
      <alignment vertical="top" wrapText="1"/>
    </xf>
    <xf numFmtId="165" fontId="7" fillId="0" borderId="47" xfId="1" applyNumberFormat="1" applyFont="1" applyBorder="1" applyAlignment="1">
      <alignment vertical="top" wrapText="1"/>
    </xf>
    <xf numFmtId="165" fontId="7" fillId="0" borderId="48" xfId="1" applyNumberFormat="1" applyFont="1" applyBorder="1" applyAlignment="1">
      <alignment vertical="top" wrapText="1"/>
    </xf>
    <xf numFmtId="0" fontId="7" fillId="0" borderId="44" xfId="1" applyFont="1" applyBorder="1" applyAlignment="1">
      <alignment horizontal="center" vertical="top" wrapText="1"/>
    </xf>
    <xf numFmtId="165" fontId="3" fillId="0" borderId="29" xfId="1" applyNumberFormat="1" applyFont="1" applyBorder="1" applyAlignment="1">
      <alignment vertical="top" wrapText="1"/>
    </xf>
    <xf numFmtId="165" fontId="3" fillId="0" borderId="30" xfId="1" applyNumberFormat="1" applyFont="1" applyBorder="1" applyAlignment="1">
      <alignment vertical="top" wrapText="1"/>
    </xf>
    <xf numFmtId="0" fontId="3" fillId="0" borderId="30" xfId="1" applyFont="1" applyBorder="1" applyAlignment="1">
      <alignment vertical="top" wrapText="1"/>
    </xf>
    <xf numFmtId="0" fontId="3" fillId="0" borderId="31" xfId="1" applyFont="1" applyBorder="1" applyAlignment="1">
      <alignment vertical="top"/>
    </xf>
    <xf numFmtId="165" fontId="7" fillId="0" borderId="53" xfId="1" applyNumberFormat="1" applyFont="1" applyBorder="1" applyAlignment="1">
      <alignment vertical="top" wrapText="1"/>
    </xf>
    <xf numFmtId="165" fontId="7" fillId="0" borderId="54" xfId="1" applyNumberFormat="1" applyFont="1" applyBorder="1" applyAlignment="1">
      <alignment vertical="top" wrapText="1"/>
    </xf>
    <xf numFmtId="0" fontId="7" fillId="0" borderId="55" xfId="1" applyFont="1" applyBorder="1" applyAlignment="1">
      <alignment vertical="top"/>
    </xf>
    <xf numFmtId="0" fontId="3" fillId="0" borderId="54" xfId="1" applyFont="1" applyBorder="1" applyAlignment="1">
      <alignment vertical="top" wrapText="1"/>
    </xf>
    <xf numFmtId="0" fontId="3" fillId="0" borderId="55" xfId="1" applyFont="1" applyBorder="1" applyAlignment="1">
      <alignment vertical="top"/>
    </xf>
    <xf numFmtId="0" fontId="7" fillId="0" borderId="29" xfId="1" applyFont="1" applyBorder="1" applyAlignment="1">
      <alignment horizontal="center" vertical="top" wrapText="1"/>
    </xf>
    <xf numFmtId="0" fontId="7" fillId="0" borderId="30" xfId="1" applyFont="1" applyBorder="1" applyAlignment="1">
      <alignment horizontal="center" vertical="top" wrapText="1"/>
    </xf>
    <xf numFmtId="165" fontId="7" fillId="0" borderId="29" xfId="1" applyNumberFormat="1" applyFont="1" applyBorder="1" applyAlignment="1">
      <alignment vertical="top" wrapText="1"/>
    </xf>
    <xf numFmtId="165" fontId="7" fillId="0" borderId="30" xfId="1" applyNumberFormat="1" applyFont="1" applyBorder="1" applyAlignment="1">
      <alignment vertical="top" wrapText="1"/>
    </xf>
    <xf numFmtId="0" fontId="7" fillId="0" borderId="30" xfId="1" applyFont="1" applyBorder="1" applyAlignment="1">
      <alignment vertical="top" wrapText="1"/>
    </xf>
    <xf numFmtId="0" fontId="7" fillId="0" borderId="31" xfId="1" applyFont="1" applyBorder="1" applyAlignment="1">
      <alignment vertical="top"/>
    </xf>
    <xf numFmtId="165" fontId="3" fillId="0" borderId="0" xfId="1" applyNumberFormat="1" applyFont="1" applyAlignment="1">
      <alignment vertical="top"/>
    </xf>
    <xf numFmtId="165" fontId="7" fillId="0" borderId="29" xfId="1" applyNumberFormat="1" applyFont="1" applyBorder="1" applyAlignment="1">
      <alignment vertical="top"/>
    </xf>
    <xf numFmtId="165" fontId="7" fillId="0" borderId="20" xfId="1" applyNumberFormat="1" applyFont="1" applyBorder="1" applyAlignment="1">
      <alignment vertical="top"/>
    </xf>
    <xf numFmtId="165" fontId="7" fillId="0" borderId="17" xfId="1" applyNumberFormat="1" applyFont="1" applyBorder="1" applyAlignment="1">
      <alignment vertical="top"/>
    </xf>
    <xf numFmtId="165" fontId="7" fillId="0" borderId="18" xfId="1" applyNumberFormat="1" applyFont="1" applyBorder="1" applyAlignment="1">
      <alignment vertical="top"/>
    </xf>
    <xf numFmtId="165" fontId="10" fillId="0" borderId="29" xfId="1" applyNumberFormat="1" applyFont="1" applyBorder="1" applyAlignment="1">
      <alignment vertical="top"/>
    </xf>
    <xf numFmtId="165" fontId="10" fillId="2" borderId="30" xfId="1" applyNumberFormat="1" applyFont="1" applyFill="1" applyBorder="1" applyAlignment="1">
      <alignment vertical="top"/>
    </xf>
    <xf numFmtId="165" fontId="10" fillId="0" borderId="30" xfId="1" applyNumberFormat="1" applyFont="1" applyBorder="1" applyAlignment="1">
      <alignment vertical="top"/>
    </xf>
    <xf numFmtId="165" fontId="9" fillId="0" borderId="23" xfId="1" applyNumberFormat="1" applyFont="1" applyBorder="1" applyAlignment="1">
      <alignment vertical="top"/>
    </xf>
    <xf numFmtId="165" fontId="9" fillId="2" borderId="24" xfId="1" applyNumberFormat="1" applyFont="1" applyFill="1" applyBorder="1" applyAlignment="1">
      <alignment vertical="top"/>
    </xf>
    <xf numFmtId="165" fontId="9" fillId="0" borderId="24" xfId="1" applyNumberFormat="1" applyFont="1" applyBorder="1" applyAlignment="1">
      <alignment vertical="top"/>
    </xf>
    <xf numFmtId="49" fontId="9" fillId="0" borderId="25" xfId="1" applyNumberFormat="1" applyFont="1" applyBorder="1" applyAlignment="1">
      <alignment vertical="top" wrapText="1"/>
    </xf>
    <xf numFmtId="165" fontId="10" fillId="0" borderId="53" xfId="1" applyNumberFormat="1" applyFont="1" applyBorder="1" applyAlignment="1">
      <alignment vertical="top"/>
    </xf>
    <xf numFmtId="165" fontId="10" fillId="2" borderId="54" xfId="1" applyNumberFormat="1" applyFont="1" applyFill="1" applyBorder="1" applyAlignment="1">
      <alignment vertical="top"/>
    </xf>
    <xf numFmtId="165" fontId="10" fillId="0" borderId="54" xfId="1" applyNumberFormat="1" applyFont="1" applyBorder="1" applyAlignment="1">
      <alignment vertical="top"/>
    </xf>
    <xf numFmtId="49" fontId="10" fillId="0" borderId="55" xfId="1" applyNumberFormat="1" applyFont="1" applyBorder="1" applyAlignment="1">
      <alignment vertical="top" wrapText="1"/>
    </xf>
    <xf numFmtId="165" fontId="10" fillId="0" borderId="23" xfId="1" applyNumberFormat="1" applyFont="1" applyBorder="1" applyAlignment="1">
      <alignment vertical="top"/>
    </xf>
    <xf numFmtId="165" fontId="10" fillId="2" borderId="24" xfId="1" applyNumberFormat="1" applyFont="1" applyFill="1" applyBorder="1" applyAlignment="1">
      <alignment vertical="top"/>
    </xf>
    <xf numFmtId="165" fontId="10" fillId="0" borderId="24" xfId="1" applyNumberFormat="1" applyFont="1" applyBorder="1" applyAlignment="1">
      <alignment vertical="top"/>
    </xf>
    <xf numFmtId="165" fontId="10" fillId="2" borderId="53" xfId="1" applyNumberFormat="1" applyFont="1" applyFill="1" applyBorder="1" applyAlignment="1">
      <alignment vertical="top"/>
    </xf>
    <xf numFmtId="165" fontId="7" fillId="0" borderId="30" xfId="1" applyNumberFormat="1" applyFont="1" applyBorder="1" applyAlignment="1">
      <alignment vertical="top"/>
    </xf>
    <xf numFmtId="165" fontId="7" fillId="0" borderId="21" xfId="1" applyNumberFormat="1" applyFont="1" applyBorder="1" applyAlignment="1">
      <alignment vertical="top"/>
    </xf>
    <xf numFmtId="165" fontId="3" fillId="0" borderId="23" xfId="1" applyNumberFormat="1" applyFont="1" applyBorder="1" applyAlignment="1">
      <alignment vertical="top"/>
    </xf>
    <xf numFmtId="165" fontId="3" fillId="0" borderId="24" xfId="1" applyNumberFormat="1" applyFont="1" applyBorder="1" applyAlignment="1">
      <alignment vertical="top"/>
    </xf>
    <xf numFmtId="49" fontId="3" fillId="0" borderId="25" xfId="1" applyNumberFormat="1" applyFont="1" applyBorder="1" applyAlignment="1">
      <alignment vertical="top" wrapText="1"/>
    </xf>
    <xf numFmtId="165" fontId="7" fillId="0" borderId="23" xfId="1" applyNumberFormat="1" applyFont="1" applyBorder="1" applyAlignment="1">
      <alignment vertical="top"/>
    </xf>
    <xf numFmtId="165" fontId="7" fillId="0" borderId="24" xfId="1" applyNumberFormat="1" applyFont="1" applyBorder="1" applyAlignment="1">
      <alignment vertical="top"/>
    </xf>
    <xf numFmtId="165" fontId="7" fillId="0" borderId="53" xfId="1" applyNumberFormat="1" applyFont="1" applyBorder="1" applyAlignment="1">
      <alignment vertical="top"/>
    </xf>
    <xf numFmtId="165" fontId="7" fillId="0" borderId="54" xfId="1" applyNumberFormat="1" applyFont="1" applyBorder="1" applyAlignment="1">
      <alignment vertical="top"/>
    </xf>
    <xf numFmtId="49" fontId="7" fillId="0" borderId="55" xfId="1" applyNumberFormat="1" applyFont="1" applyBorder="1" applyAlignment="1">
      <alignment vertical="top" wrapText="1"/>
    </xf>
    <xf numFmtId="165" fontId="7" fillId="2" borderId="54" xfId="1" applyNumberFormat="1" applyFont="1" applyFill="1" applyBorder="1" applyAlignment="1">
      <alignment vertical="top"/>
    </xf>
    <xf numFmtId="165" fontId="7" fillId="0" borderId="50" xfId="1" applyNumberFormat="1" applyFont="1" applyBorder="1" applyAlignment="1">
      <alignment vertical="top"/>
    </xf>
    <xf numFmtId="165" fontId="7" fillId="2" borderId="51" xfId="1" applyNumberFormat="1" applyFont="1" applyFill="1" applyBorder="1" applyAlignment="1">
      <alignment vertical="top"/>
    </xf>
    <xf numFmtId="165" fontId="7" fillId="0" borderId="51" xfId="1" applyNumberFormat="1" applyFont="1" applyBorder="1" applyAlignment="1">
      <alignment vertical="top"/>
    </xf>
    <xf numFmtId="0" fontId="7" fillId="0" borderId="51" xfId="1" applyFont="1" applyBorder="1" applyAlignment="1">
      <alignment vertical="top" wrapText="1"/>
    </xf>
    <xf numFmtId="49" fontId="7" fillId="0" borderId="52" xfId="1" applyNumberFormat="1" applyFont="1" applyBorder="1" applyAlignment="1">
      <alignment vertical="top" wrapText="1"/>
    </xf>
    <xf numFmtId="165" fontId="10" fillId="0" borderId="17" xfId="1" applyNumberFormat="1" applyFont="1" applyBorder="1" applyAlignment="1">
      <alignment vertical="top"/>
    </xf>
    <xf numFmtId="165" fontId="10" fillId="2" borderId="18" xfId="1" applyNumberFormat="1" applyFont="1" applyFill="1" applyBorder="1" applyAlignment="1">
      <alignment vertical="top"/>
    </xf>
    <xf numFmtId="165" fontId="10" fillId="0" borderId="18" xfId="1" applyNumberFormat="1" applyFont="1" applyBorder="1" applyAlignment="1">
      <alignment vertical="top"/>
    </xf>
    <xf numFmtId="0" fontId="10" fillId="0" borderId="55" xfId="1" applyFont="1" applyBorder="1" applyAlignment="1">
      <alignment vertical="top" wrapText="1"/>
    </xf>
    <xf numFmtId="165" fontId="7" fillId="2" borderId="53" xfId="1" applyNumberFormat="1" applyFont="1" applyFill="1" applyBorder="1" applyAlignment="1">
      <alignment vertical="top"/>
    </xf>
    <xf numFmtId="165" fontId="3" fillId="0" borderId="50" xfId="1" applyNumberFormat="1" applyFont="1" applyBorder="1" applyAlignment="1">
      <alignment vertical="top"/>
    </xf>
    <xf numFmtId="165" fontId="3" fillId="0" borderId="51" xfId="1" applyNumberFormat="1" applyFont="1" applyBorder="1" applyAlignment="1">
      <alignment vertical="top"/>
    </xf>
    <xf numFmtId="0" fontId="3" fillId="0" borderId="51" xfId="1" applyFont="1" applyBorder="1" applyAlignment="1">
      <alignment vertical="top" wrapText="1"/>
    </xf>
    <xf numFmtId="49" fontId="3" fillId="0" borderId="52" xfId="1" applyNumberFormat="1" applyFont="1" applyBorder="1" applyAlignment="1">
      <alignment vertical="top" wrapText="1"/>
    </xf>
    <xf numFmtId="49" fontId="10" fillId="0" borderId="25" xfId="1" applyNumberFormat="1" applyFont="1" applyBorder="1" applyAlignment="1">
      <alignment vertical="top" wrapText="1"/>
    </xf>
    <xf numFmtId="165" fontId="9" fillId="0" borderId="17" xfId="1" applyNumberFormat="1" applyFont="1" applyBorder="1" applyAlignment="1">
      <alignment vertical="top"/>
    </xf>
    <xf numFmtId="165" fontId="9" fillId="0" borderId="18" xfId="1" applyNumberFormat="1" applyFont="1" applyBorder="1" applyAlignment="1">
      <alignment vertical="top"/>
    </xf>
    <xf numFmtId="0" fontId="9" fillId="0" borderId="18" xfId="1" applyFont="1" applyBorder="1" applyAlignment="1">
      <alignment vertical="top" wrapText="1"/>
    </xf>
    <xf numFmtId="0" fontId="9" fillId="0" borderId="19" xfId="1" applyFont="1" applyBorder="1" applyAlignment="1">
      <alignment vertical="top" wrapText="1"/>
    </xf>
    <xf numFmtId="49" fontId="7" fillId="0" borderId="25" xfId="1" applyNumberFormat="1" applyFont="1" applyBorder="1" applyAlignment="1">
      <alignment vertical="top" wrapText="1"/>
    </xf>
    <xf numFmtId="0" fontId="1" fillId="0" borderId="0" xfId="1" applyAlignment="1">
      <alignment wrapText="1"/>
    </xf>
    <xf numFmtId="165" fontId="8" fillId="0" borderId="17" xfId="1" applyNumberFormat="1" applyFont="1" applyBorder="1"/>
    <xf numFmtId="49" fontId="1" fillId="0" borderId="0" xfId="1" applyNumberFormat="1"/>
    <xf numFmtId="165" fontId="8" fillId="0" borderId="29" xfId="1" applyNumberFormat="1" applyFont="1" applyBorder="1"/>
    <xf numFmtId="165" fontId="8" fillId="0" borderId="30" xfId="1" applyNumberFormat="1" applyFont="1" applyBorder="1"/>
    <xf numFmtId="165" fontId="12" fillId="0" borderId="47" xfId="1" applyNumberFormat="1" applyFont="1" applyBorder="1"/>
    <xf numFmtId="165" fontId="12" fillId="0" borderId="48" xfId="1" applyNumberFormat="1" applyFont="1" applyBorder="1"/>
    <xf numFmtId="165" fontId="12" fillId="2" borderId="48" xfId="1" applyNumberFormat="1" applyFont="1" applyFill="1" applyBorder="1"/>
    <xf numFmtId="0" fontId="12" fillId="0" borderId="48" xfId="1" applyFont="1" applyBorder="1" applyAlignment="1">
      <alignment wrapText="1"/>
    </xf>
    <xf numFmtId="49" fontId="12" fillId="0" borderId="49" xfId="1" applyNumberFormat="1" applyFont="1" applyBorder="1"/>
    <xf numFmtId="165" fontId="1" fillId="0" borderId="50" xfId="1" applyNumberFormat="1" applyBorder="1"/>
    <xf numFmtId="165" fontId="1" fillId="0" borderId="51" xfId="1" applyNumberFormat="1" applyBorder="1"/>
    <xf numFmtId="0" fontId="1" fillId="0" borderId="51" xfId="1" applyBorder="1" applyAlignment="1">
      <alignment wrapText="1"/>
    </xf>
    <xf numFmtId="49" fontId="1" fillId="0" borderId="52" xfId="1" applyNumberFormat="1" applyBorder="1"/>
    <xf numFmtId="165" fontId="1" fillId="0" borderId="44" xfId="1" applyNumberFormat="1" applyBorder="1"/>
    <xf numFmtId="165" fontId="1" fillId="0" borderId="45" xfId="1" applyNumberFormat="1" applyBorder="1"/>
    <xf numFmtId="0" fontId="1" fillId="0" borderId="45" xfId="1" applyBorder="1" applyAlignment="1">
      <alignment wrapText="1"/>
    </xf>
    <xf numFmtId="49" fontId="1" fillId="0" borderId="46" xfId="1" applyNumberFormat="1" applyBorder="1"/>
    <xf numFmtId="165" fontId="1" fillId="0" borderId="47" xfId="1" applyNumberFormat="1" applyBorder="1"/>
    <xf numFmtId="165" fontId="1" fillId="0" borderId="48" xfId="1" applyNumberFormat="1" applyBorder="1"/>
    <xf numFmtId="0" fontId="1" fillId="0" borderId="48" xfId="1" applyBorder="1" applyAlignment="1">
      <alignment wrapText="1"/>
    </xf>
    <xf numFmtId="49" fontId="1" fillId="0" borderId="49" xfId="1" applyNumberFormat="1" applyBorder="1"/>
    <xf numFmtId="165" fontId="1" fillId="2" borderId="51" xfId="1" applyNumberFormat="1" applyFill="1" applyBorder="1"/>
    <xf numFmtId="165" fontId="1" fillId="2" borderId="45" xfId="1" applyNumberFormat="1" applyFill="1" applyBorder="1"/>
    <xf numFmtId="165" fontId="12" fillId="0" borderId="50" xfId="1" applyNumberFormat="1" applyFont="1" applyBorder="1"/>
    <xf numFmtId="165" fontId="12" fillId="0" borderId="51" xfId="1" applyNumberFormat="1" applyFont="1" applyBorder="1"/>
    <xf numFmtId="165" fontId="12" fillId="2" borderId="51" xfId="1" applyNumberFormat="1" applyFont="1" applyFill="1" applyBorder="1"/>
    <xf numFmtId="0" fontId="12" fillId="0" borderId="51" xfId="1" applyFont="1" applyBorder="1" applyAlignment="1">
      <alignment wrapText="1"/>
    </xf>
    <xf numFmtId="49" fontId="12" fillId="0" borderId="52" xfId="1" applyNumberFormat="1" applyFont="1" applyBorder="1"/>
    <xf numFmtId="165" fontId="8" fillId="2" borderId="29" xfId="1" applyNumberFormat="1" applyFont="1" applyFill="1" applyBorder="1"/>
    <xf numFmtId="165" fontId="8" fillId="2" borderId="30" xfId="1" applyNumberFormat="1" applyFont="1" applyFill="1" applyBorder="1"/>
    <xf numFmtId="0" fontId="8" fillId="0" borderId="30" xfId="1" applyFont="1" applyBorder="1" applyAlignment="1">
      <alignment wrapText="1"/>
    </xf>
    <xf numFmtId="49" fontId="8" fillId="0" borderId="31" xfId="1" applyNumberFormat="1" applyFont="1" applyBorder="1"/>
    <xf numFmtId="165" fontId="8" fillId="2" borderId="20" xfId="1" applyNumberFormat="1" applyFont="1" applyFill="1" applyBorder="1"/>
    <xf numFmtId="165" fontId="8" fillId="2" borderId="21" xfId="1" applyNumberFormat="1" applyFont="1" applyFill="1" applyBorder="1"/>
    <xf numFmtId="165" fontId="8" fillId="0" borderId="21" xfId="1" applyNumberFormat="1" applyFont="1" applyBorder="1"/>
    <xf numFmtId="0" fontId="8" fillId="0" borderId="21" xfId="1" applyFont="1" applyBorder="1" applyAlignment="1">
      <alignment wrapText="1"/>
    </xf>
    <xf numFmtId="49" fontId="8" fillId="0" borderId="22" xfId="1" applyNumberFormat="1" applyFont="1" applyBorder="1"/>
    <xf numFmtId="165" fontId="1" fillId="0" borderId="0" xfId="1" applyNumberFormat="1"/>
    <xf numFmtId="165" fontId="1" fillId="0" borderId="17" xfId="1" applyNumberFormat="1" applyBorder="1"/>
    <xf numFmtId="165" fontId="1" fillId="0" borderId="18" xfId="1" applyNumberFormat="1" applyBorder="1"/>
    <xf numFmtId="0" fontId="1" fillId="0" borderId="18" xfId="1" applyBorder="1" applyAlignment="1">
      <alignment wrapText="1"/>
    </xf>
    <xf numFmtId="0" fontId="1" fillId="0" borderId="19" xfId="1" applyBorder="1"/>
    <xf numFmtId="165" fontId="11" fillId="0" borderId="26" xfId="1" applyNumberFormat="1" applyFont="1" applyBorder="1"/>
    <xf numFmtId="165" fontId="11" fillId="2" borderId="27" xfId="1" applyNumberFormat="1" applyFont="1" applyFill="1" applyBorder="1"/>
    <xf numFmtId="165" fontId="11" fillId="0" borderId="27" xfId="1" applyNumberFormat="1" applyFont="1" applyBorder="1"/>
    <xf numFmtId="165" fontId="12" fillId="0" borderId="23" xfId="1" applyNumberFormat="1" applyFont="1" applyBorder="1"/>
    <xf numFmtId="165" fontId="12" fillId="2" borderId="24" xfId="1" applyNumberFormat="1" applyFont="1" applyFill="1" applyBorder="1"/>
    <xf numFmtId="165" fontId="12" fillId="0" borderId="24" xfId="1" applyNumberFormat="1" applyFont="1" applyBorder="1"/>
    <xf numFmtId="0" fontId="12" fillId="0" borderId="24" xfId="1" applyFont="1" applyBorder="1" applyAlignment="1">
      <alignment wrapText="1"/>
    </xf>
    <xf numFmtId="49" fontId="12" fillId="0" borderId="25" xfId="1" applyNumberFormat="1" applyFont="1" applyBorder="1"/>
    <xf numFmtId="165" fontId="12" fillId="2" borderId="23" xfId="1" applyNumberFormat="1" applyFont="1" applyFill="1" applyBorder="1"/>
    <xf numFmtId="165" fontId="12" fillId="0" borderId="17" xfId="1" applyNumberFormat="1" applyFont="1" applyBorder="1"/>
    <xf numFmtId="165" fontId="12" fillId="0" borderId="18" xfId="1" applyNumberFormat="1" applyFont="1" applyBorder="1"/>
    <xf numFmtId="0" fontId="12" fillId="0" borderId="18" xfId="1" applyFont="1" applyBorder="1" applyAlignment="1">
      <alignment wrapText="1"/>
    </xf>
    <xf numFmtId="0" fontId="12" fillId="0" borderId="19" xfId="1" applyFont="1" applyBorder="1"/>
    <xf numFmtId="165" fontId="8" fillId="0" borderId="26" xfId="1" applyNumberFormat="1" applyFont="1" applyBorder="1"/>
    <xf numFmtId="165" fontId="8" fillId="0" borderId="27" xfId="1" applyNumberFormat="1" applyFont="1" applyBorder="1"/>
    <xf numFmtId="165" fontId="1" fillId="0" borderId="23" xfId="1" applyNumberFormat="1" applyBorder="1"/>
    <xf numFmtId="165" fontId="1" fillId="0" borderId="24" xfId="1" applyNumberFormat="1" applyBorder="1"/>
    <xf numFmtId="0" fontId="1" fillId="0" borderId="24" xfId="1" applyBorder="1" applyAlignment="1">
      <alignment wrapText="1"/>
    </xf>
    <xf numFmtId="49" fontId="1" fillId="0" borderId="25" xfId="1" applyNumberFormat="1" applyBorder="1"/>
    <xf numFmtId="165" fontId="8" fillId="0" borderId="50" xfId="1" applyNumberFormat="1" applyFont="1" applyBorder="1"/>
    <xf numFmtId="165" fontId="8" fillId="0" borderId="51" xfId="1" applyNumberFormat="1" applyFont="1" applyBorder="1"/>
    <xf numFmtId="165" fontId="1" fillId="2" borderId="23" xfId="1" applyNumberFormat="1" applyFill="1" applyBorder="1"/>
    <xf numFmtId="165" fontId="1" fillId="2" borderId="24" xfId="1" applyNumberFormat="1" applyFill="1" applyBorder="1"/>
    <xf numFmtId="165" fontId="1" fillId="0" borderId="20" xfId="1" applyNumberFormat="1" applyBorder="1"/>
    <xf numFmtId="165" fontId="1" fillId="0" borderId="21" xfId="1" applyNumberFormat="1" applyBorder="1"/>
    <xf numFmtId="0" fontId="1" fillId="0" borderId="21" xfId="1" applyBorder="1" applyAlignment="1">
      <alignment wrapText="1"/>
    </xf>
    <xf numFmtId="49" fontId="1" fillId="0" borderId="22" xfId="1" applyNumberFormat="1" applyBorder="1"/>
    <xf numFmtId="0" fontId="11" fillId="0" borderId="24" xfId="1" applyFont="1" applyBorder="1" applyAlignment="1">
      <alignment wrapText="1"/>
    </xf>
    <xf numFmtId="49" fontId="11" fillId="0" borderId="25" xfId="1" applyNumberFormat="1" applyFont="1" applyBorder="1"/>
    <xf numFmtId="0" fontId="2" fillId="0" borderId="0" xfId="1" applyFont="1" applyAlignment="1">
      <alignment wrapText="1"/>
    </xf>
    <xf numFmtId="49" fontId="2" fillId="0" borderId="31" xfId="1" applyNumberFormat="1" applyFont="1" applyBorder="1" applyAlignment="1">
      <alignment vertical="center"/>
    </xf>
    <xf numFmtId="49" fontId="8" fillId="0" borderId="52" xfId="1" applyNumberFormat="1" applyFont="1" applyBorder="1" applyAlignment="1">
      <alignment vertical="center"/>
    </xf>
    <xf numFmtId="49" fontId="2" fillId="0" borderId="25" xfId="1" applyNumberFormat="1" applyFont="1" applyBorder="1" applyAlignment="1">
      <alignment vertical="center"/>
    </xf>
    <xf numFmtId="165" fontId="2" fillId="0" borderId="47" xfId="1" applyNumberFormat="1" applyFont="1" applyBorder="1"/>
    <xf numFmtId="0" fontId="8" fillId="0" borderId="49" xfId="1" applyFont="1" applyBorder="1" applyAlignment="1">
      <alignment horizontal="center" vertical="center" wrapText="1"/>
    </xf>
    <xf numFmtId="165" fontId="2" fillId="0" borderId="50" xfId="1" applyNumberFormat="1" applyFont="1" applyBorder="1"/>
    <xf numFmtId="0" fontId="8" fillId="0" borderId="52" xfId="1" applyFont="1" applyBorder="1" applyAlignment="1">
      <alignment horizontal="center" vertical="center" wrapText="1"/>
    </xf>
    <xf numFmtId="165" fontId="2" fillId="0" borderId="44" xfId="1" applyNumberFormat="1" applyFont="1" applyBorder="1"/>
    <xf numFmtId="0" fontId="8" fillId="0" borderId="46" xfId="1" applyFont="1" applyBorder="1" applyAlignment="1">
      <alignment horizontal="center" vertical="center" wrapText="1"/>
    </xf>
    <xf numFmtId="165" fontId="2" fillId="0" borderId="17" xfId="1" applyNumberFormat="1" applyFont="1" applyBorder="1"/>
    <xf numFmtId="0" fontId="8" fillId="0" borderId="19" xfId="1" applyFont="1" applyBorder="1" applyAlignment="1">
      <alignment horizontal="center" vertical="center" wrapText="1"/>
    </xf>
    <xf numFmtId="0" fontId="2" fillId="0" borderId="0" xfId="1" applyFont="1" applyAlignment="1">
      <alignment horizontal="left"/>
    </xf>
    <xf numFmtId="0" fontId="2" fillId="0" borderId="0" xfId="1" applyFont="1" applyBorder="1"/>
    <xf numFmtId="0" fontId="3" fillId="0" borderId="0" xfId="1" applyFont="1" applyBorder="1" applyAlignment="1">
      <alignment horizontal="left"/>
    </xf>
    <xf numFmtId="0" fontId="6" fillId="0" borderId="0" xfId="1" applyFont="1" applyBorder="1" applyAlignment="1">
      <alignment horizontal="left"/>
    </xf>
    <xf numFmtId="0" fontId="1" fillId="0" borderId="0" xfId="1" applyBorder="1"/>
    <xf numFmtId="0" fontId="13" fillId="0" borderId="0" xfId="1" applyFont="1"/>
    <xf numFmtId="0" fontId="2" fillId="0" borderId="2" xfId="1" applyFont="1" applyBorder="1"/>
    <xf numFmtId="0" fontId="2" fillId="0" borderId="3" xfId="1" applyFont="1" applyBorder="1" applyAlignment="1">
      <alignment horizontal="left"/>
    </xf>
    <xf numFmtId="0" fontId="1" fillId="0" borderId="4" xfId="1" applyBorder="1"/>
    <xf numFmtId="0" fontId="2" fillId="0" borderId="5" xfId="1" applyFont="1" applyBorder="1"/>
    <xf numFmtId="0" fontId="2" fillId="0" borderId="0" xfId="1" applyFont="1" applyBorder="1" applyAlignment="1">
      <alignment horizontal="left"/>
    </xf>
    <xf numFmtId="0" fontId="1" fillId="0" borderId="6" xfId="1" applyBorder="1"/>
    <xf numFmtId="0" fontId="14" fillId="0" borderId="0" xfId="1" applyFont="1" applyAlignment="1">
      <alignment horizontal="justify"/>
    </xf>
    <xf numFmtId="0" fontId="1" fillId="0" borderId="8" xfId="1" applyBorder="1"/>
    <xf numFmtId="0" fontId="16" fillId="0" borderId="0" xfId="3" applyFont="1" applyAlignment="1">
      <alignment vertical="center"/>
    </xf>
    <xf numFmtId="0" fontId="8" fillId="0" borderId="9" xfId="3" applyFont="1" applyFill="1" applyBorder="1" applyAlignment="1">
      <alignment horizontal="center" vertical="center"/>
    </xf>
    <xf numFmtId="0" fontId="16" fillId="0" borderId="85" xfId="3" applyFont="1" applyFill="1" applyBorder="1" applyAlignment="1">
      <alignment vertical="center"/>
    </xf>
    <xf numFmtId="0" fontId="17" fillId="0" borderId="0" xfId="3" applyFont="1" applyAlignment="1">
      <alignment vertical="center"/>
    </xf>
    <xf numFmtId="0" fontId="8" fillId="0" borderId="12" xfId="3" applyFont="1" applyFill="1" applyBorder="1" applyAlignment="1">
      <alignment horizontal="center" vertical="center"/>
    </xf>
    <xf numFmtId="0" fontId="17" fillId="0" borderId="87" xfId="3" applyFont="1" applyFill="1" applyBorder="1" applyAlignment="1">
      <alignment vertical="center"/>
    </xf>
    <xf numFmtId="0" fontId="2" fillId="0" borderId="0" xfId="1" applyFont="1" applyAlignment="1">
      <alignment horizontal="center"/>
    </xf>
    <xf numFmtId="0" fontId="3" fillId="0" borderId="0" xfId="1" applyFont="1"/>
    <xf numFmtId="0" fontId="8" fillId="0" borderId="0" xfId="1" applyFont="1"/>
    <xf numFmtId="0" fontId="2" fillId="0" borderId="88" xfId="1" applyFont="1" applyBorder="1" applyAlignment="1">
      <alignment wrapText="1"/>
    </xf>
    <xf numFmtId="0" fontId="2" fillId="0" borderId="89" xfId="1" applyFont="1" applyBorder="1" applyAlignment="1"/>
    <xf numFmtId="0" fontId="8" fillId="3" borderId="90" xfId="1" applyFont="1" applyFill="1" applyBorder="1" applyAlignment="1">
      <alignment vertical="top" wrapText="1"/>
    </xf>
    <xf numFmtId="0" fontId="8" fillId="0" borderId="91" xfId="1" applyFont="1" applyBorder="1" applyAlignment="1">
      <alignment vertical="top"/>
    </xf>
    <xf numFmtId="0" fontId="2" fillId="0" borderId="27" xfId="1" applyFont="1" applyBorder="1" applyAlignment="1">
      <alignment vertical="top"/>
    </xf>
    <xf numFmtId="0" fontId="2" fillId="0" borderId="51" xfId="1" applyFont="1" applyBorder="1" applyAlignment="1">
      <alignment vertical="top" wrapText="1"/>
    </xf>
    <xf numFmtId="0" fontId="2" fillId="0" borderId="51" xfId="1" applyFont="1" applyBorder="1" applyAlignment="1">
      <alignment vertical="top"/>
    </xf>
    <xf numFmtId="0" fontId="2" fillId="0" borderId="93" xfId="1" applyFont="1" applyBorder="1" applyAlignment="1">
      <alignment vertical="top"/>
    </xf>
    <xf numFmtId="0" fontId="8" fillId="0" borderId="96" xfId="1" applyFont="1" applyBorder="1" applyAlignment="1"/>
    <xf numFmtId="0" fontId="2" fillId="0" borderId="54" xfId="1" applyFont="1" applyBorder="1" applyAlignment="1">
      <alignment vertical="top" wrapText="1"/>
    </xf>
    <xf numFmtId="0" fontId="2" fillId="0" borderId="54" xfId="1" applyFont="1" applyBorder="1" applyAlignment="1">
      <alignment vertical="top"/>
    </xf>
    <xf numFmtId="0" fontId="8" fillId="5" borderId="94" xfId="1" applyFont="1" applyFill="1" applyBorder="1" applyAlignment="1">
      <alignment vertical="top" wrapText="1"/>
    </xf>
    <xf numFmtId="0" fontId="8" fillId="5" borderId="91" xfId="1" applyFont="1" applyFill="1" applyBorder="1" applyAlignment="1">
      <alignment vertical="top" wrapText="1"/>
    </xf>
    <xf numFmtId="0" fontId="8" fillId="0" borderId="96" xfId="1" applyFont="1" applyBorder="1" applyAlignment="1">
      <alignment vertical="top"/>
    </xf>
    <xf numFmtId="0" fontId="8" fillId="0" borderId="97" xfId="1" applyFont="1" applyBorder="1" applyAlignment="1">
      <alignment horizontal="center" vertical="top" wrapText="1"/>
    </xf>
    <xf numFmtId="0" fontId="8" fillId="0" borderId="98" xfId="1" applyFont="1" applyBorder="1" applyAlignment="1">
      <alignment horizontal="center" vertical="top" wrapText="1"/>
    </xf>
    <xf numFmtId="0" fontId="8" fillId="0" borderId="98" xfId="1" applyFont="1" applyBorder="1" applyAlignment="1">
      <alignment vertical="top"/>
    </xf>
    <xf numFmtId="0" fontId="2" fillId="0" borderId="32" xfId="1" applyFont="1" applyBorder="1" applyAlignment="1">
      <alignment vertical="top" wrapText="1"/>
    </xf>
    <xf numFmtId="0" fontId="2" fillId="0" borderId="33" xfId="1" applyFont="1" applyBorder="1" applyAlignment="1">
      <alignment vertical="top" wrapText="1"/>
    </xf>
    <xf numFmtId="0" fontId="2" fillId="0" borderId="99" xfId="1" applyFont="1" applyBorder="1" applyAlignment="1">
      <alignment vertical="top"/>
    </xf>
    <xf numFmtId="0" fontId="2" fillId="0" borderId="97" xfId="1" applyFont="1" applyBorder="1" applyAlignment="1">
      <alignment vertical="top" wrapText="1"/>
    </xf>
    <xf numFmtId="0" fontId="2" fillId="0" borderId="0" xfId="1" applyFont="1" applyBorder="1" applyAlignment="1">
      <alignment vertical="top" wrapText="1"/>
    </xf>
    <xf numFmtId="0" fontId="2" fillId="0" borderId="100" xfId="1" applyFont="1" applyBorder="1" applyAlignment="1">
      <alignment vertical="top"/>
    </xf>
    <xf numFmtId="0" fontId="8" fillId="0" borderId="97" xfId="1" applyFont="1" applyBorder="1" applyAlignment="1">
      <alignment vertical="top" wrapText="1"/>
    </xf>
    <xf numFmtId="0" fontId="8" fillId="0" borderId="0" xfId="1" applyFont="1" applyBorder="1" applyAlignment="1">
      <alignment vertical="top" wrapText="1"/>
    </xf>
    <xf numFmtId="0" fontId="8" fillId="0" borderId="100" xfId="1" applyFont="1" applyBorder="1" applyAlignment="1">
      <alignment vertical="top"/>
    </xf>
    <xf numFmtId="0" fontId="2" fillId="0" borderId="0" xfId="1" applyFont="1" applyFill="1"/>
    <xf numFmtId="0" fontId="2" fillId="0" borderId="0" xfId="1" applyFont="1" applyFill="1" applyBorder="1"/>
    <xf numFmtId="0" fontId="8" fillId="0" borderId="0" xfId="1" applyFont="1" applyAlignment="1">
      <alignment vertical="top" wrapText="1"/>
    </xf>
    <xf numFmtId="0" fontId="2" fillId="0" borderId="0" xfId="1" applyFont="1" applyAlignment="1">
      <alignment vertical="top" wrapText="1"/>
    </xf>
    <xf numFmtId="0" fontId="8" fillId="0" borderId="101" xfId="1" applyFont="1" applyBorder="1" applyAlignment="1">
      <alignment vertical="top" wrapText="1"/>
    </xf>
    <xf numFmtId="0" fontId="8" fillId="0" borderId="16" xfId="1" applyFont="1" applyBorder="1" applyAlignment="1">
      <alignment vertical="top" wrapText="1"/>
    </xf>
    <xf numFmtId="0" fontId="8" fillId="0" borderId="102" xfId="1" applyFont="1" applyBorder="1" applyAlignment="1">
      <alignment vertical="top"/>
    </xf>
    <xf numFmtId="0" fontId="8" fillId="0" borderId="83" xfId="1" applyFont="1" applyBorder="1" applyAlignment="1">
      <alignment wrapText="1"/>
    </xf>
    <xf numFmtId="0" fontId="8" fillId="0" borderId="74" xfId="1" applyFont="1" applyBorder="1" applyAlignment="1">
      <alignment wrapText="1"/>
    </xf>
    <xf numFmtId="0" fontId="8" fillId="0" borderId="103" xfId="1" applyFont="1" applyBorder="1" applyAlignment="1"/>
    <xf numFmtId="0" fontId="18" fillId="0" borderId="0" xfId="1" applyFont="1" applyAlignment="1">
      <alignment horizontal="center"/>
    </xf>
    <xf numFmtId="0" fontId="1" fillId="0" borderId="0" xfId="1" applyAlignment="1">
      <alignment horizontal="center"/>
    </xf>
    <xf numFmtId="0" fontId="19" fillId="0" borderId="0" xfId="1" applyFont="1" applyAlignment="1">
      <alignment horizontal="center"/>
    </xf>
    <xf numFmtId="0" fontId="19" fillId="0" borderId="0" xfId="1" applyFont="1"/>
    <xf numFmtId="0" fontId="8" fillId="0" borderId="106" xfId="1" applyFont="1" applyFill="1" applyBorder="1" applyAlignment="1">
      <alignment vertical="center"/>
    </xf>
    <xf numFmtId="0" fontId="8" fillId="0" borderId="76" xfId="1" applyFont="1" applyFill="1" applyBorder="1" applyAlignment="1">
      <alignment vertical="center"/>
    </xf>
    <xf numFmtId="0" fontId="5" fillId="0" borderId="0" xfId="1" applyFont="1" applyAlignment="1">
      <alignment horizontal="center"/>
    </xf>
    <xf numFmtId="0" fontId="2" fillId="6" borderId="76" xfId="1" applyFont="1" applyFill="1" applyBorder="1" applyAlignment="1">
      <alignment horizontal="center" vertical="center"/>
    </xf>
    <xf numFmtId="0" fontId="8" fillId="6" borderId="106" xfId="1" applyFont="1" applyFill="1" applyBorder="1" applyAlignment="1">
      <alignment horizontal="left" vertical="center"/>
    </xf>
    <xf numFmtId="0" fontId="2" fillId="0" borderId="0" xfId="1" applyFont="1" applyAlignment="1">
      <alignment horizontal="left" wrapText="1"/>
    </xf>
    <xf numFmtId="0" fontId="21" fillId="0" borderId="0" xfId="1" applyFont="1" applyBorder="1" applyAlignment="1">
      <alignment horizontal="left"/>
    </xf>
    <xf numFmtId="0" fontId="5" fillId="6" borderId="44" xfId="1" applyFont="1" applyFill="1" applyBorder="1" applyAlignment="1">
      <alignment horizontal="center" vertical="center"/>
    </xf>
    <xf numFmtId="0" fontId="5" fillId="6" borderId="47" xfId="1" applyFont="1" applyFill="1" applyBorder="1" applyAlignment="1">
      <alignment horizontal="center" vertical="center"/>
    </xf>
    <xf numFmtId="0" fontId="8" fillId="6" borderId="76" xfId="1" applyFont="1" applyFill="1" applyBorder="1" applyAlignment="1">
      <alignment horizontal="center"/>
    </xf>
    <xf numFmtId="0" fontId="8" fillId="6" borderId="46" xfId="1" applyFont="1" applyFill="1" applyBorder="1" applyAlignment="1">
      <alignment horizontal="center" vertical="center" wrapText="1"/>
    </xf>
    <xf numFmtId="0" fontId="8" fillId="6" borderId="49" xfId="1" applyFont="1" applyFill="1" applyBorder="1" applyAlignment="1">
      <alignment horizontal="center" vertical="center" wrapText="1"/>
    </xf>
    <xf numFmtId="0" fontId="8" fillId="6" borderId="52" xfId="1" applyFont="1" applyFill="1" applyBorder="1" applyAlignment="1">
      <alignment horizontal="center" vertical="center" wrapText="1"/>
    </xf>
    <xf numFmtId="49" fontId="8" fillId="6" borderId="22" xfId="1" applyNumberFormat="1" applyFont="1" applyFill="1" applyBorder="1" applyAlignment="1">
      <alignment horizontal="center" vertical="center" wrapText="1"/>
    </xf>
    <xf numFmtId="49" fontId="8" fillId="6" borderId="22" xfId="1" applyNumberFormat="1" applyFont="1" applyFill="1" applyBorder="1" applyAlignment="1">
      <alignment horizontal="center"/>
    </xf>
    <xf numFmtId="0" fontId="8" fillId="6" borderId="21" xfId="1" applyFont="1" applyFill="1" applyBorder="1" applyAlignment="1">
      <alignment horizontal="center" wrapText="1"/>
    </xf>
    <xf numFmtId="0" fontId="8" fillId="6" borderId="21" xfId="1" applyFont="1" applyFill="1" applyBorder="1" applyAlignment="1">
      <alignment horizontal="center"/>
    </xf>
    <xf numFmtId="0" fontId="8" fillId="6" borderId="20" xfId="1" applyFont="1" applyFill="1" applyBorder="1" applyAlignment="1">
      <alignment horizontal="center"/>
    </xf>
    <xf numFmtId="0" fontId="8" fillId="6" borderId="25" xfId="1" applyFont="1" applyFill="1" applyBorder="1" applyAlignment="1">
      <alignment horizontal="center"/>
    </xf>
    <xf numFmtId="0" fontId="8" fillId="6" borderId="24" xfId="1" applyFont="1" applyFill="1" applyBorder="1" applyAlignment="1">
      <alignment horizontal="center" wrapText="1"/>
    </xf>
    <xf numFmtId="0" fontId="8" fillId="6" borderId="24" xfId="1" applyFont="1" applyFill="1" applyBorder="1" applyAlignment="1">
      <alignment horizontal="center"/>
    </xf>
    <xf numFmtId="0" fontId="8" fillId="6" borderId="23" xfId="1" applyFont="1" applyFill="1" applyBorder="1" applyAlignment="1">
      <alignment horizontal="center"/>
    </xf>
    <xf numFmtId="0" fontId="8" fillId="6" borderId="31" xfId="1" applyFont="1" applyFill="1" applyBorder="1" applyAlignment="1">
      <alignment horizontal="center"/>
    </xf>
    <xf numFmtId="0" fontId="8" fillId="6" borderId="30" xfId="1" applyFont="1" applyFill="1" applyBorder="1" applyAlignment="1">
      <alignment horizontal="center" wrapText="1"/>
    </xf>
    <xf numFmtId="0" fontId="8" fillId="6" borderId="30" xfId="1" applyFont="1" applyFill="1" applyBorder="1" applyAlignment="1">
      <alignment horizontal="center"/>
    </xf>
    <xf numFmtId="0" fontId="8" fillId="6" borderId="29" xfId="1" applyFont="1" applyFill="1" applyBorder="1" applyAlignment="1">
      <alignment horizontal="center"/>
    </xf>
    <xf numFmtId="0" fontId="8" fillId="6" borderId="22" xfId="1" applyFont="1" applyFill="1" applyBorder="1" applyAlignment="1">
      <alignment horizontal="center"/>
    </xf>
    <xf numFmtId="49" fontId="7" fillId="6" borderId="22" xfId="1" applyNumberFormat="1" applyFont="1" applyFill="1" applyBorder="1" applyAlignment="1">
      <alignment horizontal="center" vertical="top" wrapText="1"/>
    </xf>
    <xf numFmtId="0" fontId="7" fillId="6" borderId="21" xfId="1" applyFont="1" applyFill="1" applyBorder="1" applyAlignment="1">
      <alignment horizontal="center" vertical="top" wrapText="1"/>
    </xf>
    <xf numFmtId="0" fontId="7" fillId="6" borderId="21" xfId="1" applyFont="1" applyFill="1" applyBorder="1" applyAlignment="1">
      <alignment horizontal="center" vertical="top"/>
    </xf>
    <xf numFmtId="0" fontId="7" fillId="6" borderId="20" xfId="1" applyFont="1" applyFill="1" applyBorder="1" applyAlignment="1">
      <alignment horizontal="center" vertical="top"/>
    </xf>
    <xf numFmtId="49" fontId="7" fillId="6" borderId="25" xfId="1" applyNumberFormat="1" applyFont="1" applyFill="1" applyBorder="1" applyAlignment="1">
      <alignment horizontal="center" vertical="top" wrapText="1"/>
    </xf>
    <xf numFmtId="0" fontId="7" fillId="6" borderId="24" xfId="1" applyFont="1" applyFill="1" applyBorder="1" applyAlignment="1">
      <alignment horizontal="center" vertical="top" wrapText="1"/>
    </xf>
    <xf numFmtId="0" fontId="7" fillId="6" borderId="24" xfId="1" applyFont="1" applyFill="1" applyBorder="1" applyAlignment="1">
      <alignment horizontal="center" vertical="top"/>
    </xf>
    <xf numFmtId="0" fontId="7" fillId="6" borderId="23" xfId="1" applyFont="1" applyFill="1" applyBorder="1" applyAlignment="1">
      <alignment horizontal="center" vertical="top"/>
    </xf>
    <xf numFmtId="0" fontId="7" fillId="6" borderId="31" xfId="1" applyFont="1" applyFill="1" applyBorder="1" applyAlignment="1">
      <alignment horizontal="center" vertical="top" wrapText="1"/>
    </xf>
    <xf numFmtId="0" fontId="7" fillId="6" borderId="30" xfId="1" applyFont="1" applyFill="1" applyBorder="1" applyAlignment="1">
      <alignment horizontal="center" vertical="top" wrapText="1"/>
    </xf>
    <xf numFmtId="0" fontId="7" fillId="6" borderId="30" xfId="1" applyFont="1" applyFill="1" applyBorder="1" applyAlignment="1">
      <alignment horizontal="center" vertical="top"/>
    </xf>
    <xf numFmtId="0" fontId="7" fillId="6" borderId="29" xfId="1" applyFont="1" applyFill="1" applyBorder="1" applyAlignment="1">
      <alignment horizontal="center" vertical="top"/>
    </xf>
    <xf numFmtId="49" fontId="7" fillId="6" borderId="31" xfId="1" applyNumberFormat="1" applyFont="1" applyFill="1" applyBorder="1" applyAlignment="1">
      <alignment horizontal="center" vertical="top" wrapText="1"/>
    </xf>
    <xf numFmtId="49" fontId="7" fillId="6" borderId="29" xfId="1" applyNumberFormat="1" applyFont="1" applyFill="1" applyBorder="1" applyAlignment="1">
      <alignment horizontal="center" vertical="top"/>
    </xf>
    <xf numFmtId="0" fontId="5" fillId="6" borderId="44" xfId="1" applyFont="1" applyFill="1" applyBorder="1" applyAlignment="1">
      <alignment horizontal="center" vertical="center" wrapText="1"/>
    </xf>
    <xf numFmtId="0" fontId="5" fillId="6" borderId="47" xfId="1" applyFont="1" applyFill="1" applyBorder="1" applyAlignment="1">
      <alignment horizontal="center" vertical="center" wrapText="1"/>
    </xf>
    <xf numFmtId="0" fontId="8" fillId="6" borderId="44" xfId="1" applyFont="1" applyFill="1" applyBorder="1" applyAlignment="1">
      <alignment horizontal="center" vertical="center" wrapText="1"/>
    </xf>
    <xf numFmtId="0" fontId="8" fillId="6" borderId="26" xfId="1" applyFont="1" applyFill="1" applyBorder="1" applyAlignment="1">
      <alignment horizontal="center" vertical="center" wrapText="1"/>
    </xf>
    <xf numFmtId="0" fontId="8" fillId="6" borderId="29" xfId="1" applyFont="1" applyFill="1" applyBorder="1" applyAlignment="1">
      <alignment horizontal="center" vertical="center" wrapText="1"/>
    </xf>
    <xf numFmtId="49" fontId="7" fillId="6" borderId="19" xfId="1" applyNumberFormat="1" applyFont="1" applyFill="1" applyBorder="1" applyAlignment="1">
      <alignment horizontal="center" vertical="top"/>
    </xf>
    <xf numFmtId="0" fontId="7" fillId="6" borderId="18" xfId="1" applyFont="1" applyFill="1" applyBorder="1" applyAlignment="1">
      <alignment horizontal="center" vertical="top" wrapText="1"/>
    </xf>
    <xf numFmtId="0" fontId="7" fillId="6" borderId="17" xfId="1" applyFont="1" applyFill="1" applyBorder="1" applyAlignment="1">
      <alignment horizontal="center" vertical="top" wrapText="1"/>
    </xf>
    <xf numFmtId="0" fontId="8" fillId="6" borderId="20" xfId="1" applyFont="1" applyFill="1" applyBorder="1" applyAlignment="1">
      <alignment horizontal="center" vertical="center" wrapText="1"/>
    </xf>
    <xf numFmtId="0" fontId="8" fillId="6" borderId="53" xfId="1" applyFont="1" applyFill="1" applyBorder="1" applyAlignment="1">
      <alignment horizontal="center" vertical="center" wrapText="1"/>
    </xf>
    <xf numFmtId="0" fontId="8" fillId="6" borderId="47" xfId="1" applyFont="1" applyFill="1" applyBorder="1" applyAlignment="1">
      <alignment horizontal="center" vertical="center" wrapText="1"/>
    </xf>
    <xf numFmtId="0" fontId="7" fillId="6" borderId="27" xfId="1" applyFont="1" applyFill="1" applyBorder="1" applyAlignment="1">
      <alignment horizontal="center" vertical="top" wrapText="1"/>
    </xf>
    <xf numFmtId="0" fontId="7" fillId="6" borderId="44" xfId="1" applyFont="1" applyFill="1" applyBorder="1" applyAlignment="1">
      <alignment horizontal="center" vertical="center"/>
    </xf>
    <xf numFmtId="0" fontId="7" fillId="6" borderId="26" xfId="1" applyFont="1" applyFill="1" applyBorder="1" applyAlignment="1">
      <alignment horizontal="center" vertical="center"/>
    </xf>
    <xf numFmtId="0" fontId="7" fillId="6" borderId="29" xfId="1" applyFont="1" applyFill="1" applyBorder="1" applyAlignment="1">
      <alignment horizontal="center" vertical="center"/>
    </xf>
    <xf numFmtId="0" fontId="7" fillId="6" borderId="43" xfId="1" applyFont="1" applyFill="1" applyBorder="1" applyAlignment="1">
      <alignment horizontal="center" vertical="center" wrapText="1"/>
    </xf>
    <xf numFmtId="0" fontId="7" fillId="6" borderId="40" xfId="1" applyFont="1" applyFill="1" applyBorder="1" applyAlignment="1">
      <alignment horizontal="center" vertical="center" wrapText="1"/>
    </xf>
    <xf numFmtId="0" fontId="7" fillId="6" borderId="27" xfId="1" applyFont="1" applyFill="1" applyBorder="1" applyAlignment="1">
      <alignment horizontal="center" vertical="center"/>
    </xf>
    <xf numFmtId="0" fontId="7" fillId="6" borderId="25" xfId="1" applyFont="1" applyFill="1" applyBorder="1" applyAlignment="1">
      <alignment horizontal="center" vertical="center" wrapText="1"/>
    </xf>
    <xf numFmtId="0" fontId="7" fillId="6" borderId="24" xfId="1" applyFont="1" applyFill="1" applyBorder="1" applyAlignment="1">
      <alignment horizontal="center" vertical="center"/>
    </xf>
    <xf numFmtId="0" fontId="7" fillId="6" borderId="23" xfId="1" applyFont="1" applyFill="1" applyBorder="1" applyAlignment="1">
      <alignment horizontal="center" vertical="center"/>
    </xf>
    <xf numFmtId="0" fontId="5" fillId="6" borderId="12" xfId="1" applyFont="1" applyFill="1" applyBorder="1" applyAlignment="1">
      <alignment horizontal="center" vertical="center"/>
    </xf>
    <xf numFmtId="0" fontId="5" fillId="6" borderId="9" xfId="1" applyFont="1" applyFill="1" applyBorder="1" applyAlignment="1">
      <alignment horizontal="center" vertical="center"/>
    </xf>
    <xf numFmtId="0" fontId="8" fillId="7" borderId="95" xfId="0" applyFont="1" applyFill="1" applyBorder="1" applyAlignment="1">
      <alignment wrapText="1"/>
    </xf>
    <xf numFmtId="0" fontId="8" fillId="7" borderId="96" xfId="0" applyFont="1" applyFill="1" applyBorder="1" applyAlignment="1">
      <alignment horizontal="center" wrapText="1"/>
    </xf>
    <xf numFmtId="0" fontId="8" fillId="7" borderId="91" xfId="0" applyFont="1" applyFill="1" applyBorder="1" applyAlignment="1">
      <alignment horizontal="center" wrapText="1"/>
    </xf>
    <xf numFmtId="0" fontId="8" fillId="7" borderId="95" xfId="0" applyFont="1" applyFill="1" applyBorder="1" applyAlignment="1">
      <alignment horizontal="center" wrapText="1"/>
    </xf>
    <xf numFmtId="0" fontId="0" fillId="0" borderId="0" xfId="0" applyAlignment="1">
      <alignment wrapText="1"/>
    </xf>
    <xf numFmtId="0" fontId="0" fillId="0" borderId="100" xfId="0" applyBorder="1"/>
    <xf numFmtId="0" fontId="0" fillId="0" borderId="108" xfId="0" applyBorder="1"/>
    <xf numFmtId="0" fontId="0" fillId="0" borderId="98" xfId="0" applyBorder="1"/>
    <xf numFmtId="0" fontId="8" fillId="7" borderId="91" xfId="0" applyFont="1" applyFill="1" applyBorder="1" applyAlignment="1">
      <alignment wrapText="1"/>
    </xf>
    <xf numFmtId="0" fontId="0" fillId="0" borderId="100" xfId="0" applyBorder="1" applyAlignment="1">
      <alignment wrapText="1"/>
    </xf>
    <xf numFmtId="0" fontId="0" fillId="0" borderId="109" xfId="0" applyBorder="1" applyAlignment="1">
      <alignment wrapText="1"/>
    </xf>
    <xf numFmtId="0" fontId="0" fillId="0" borderId="110" xfId="0" applyBorder="1" applyAlignment="1">
      <alignment wrapText="1"/>
    </xf>
    <xf numFmtId="0" fontId="0" fillId="0" borderId="111" xfId="0" applyBorder="1"/>
    <xf numFmtId="0" fontId="2" fillId="0" borderId="53" xfId="1" applyFont="1" applyBorder="1" applyAlignment="1">
      <alignment horizontal="center" vertical="top" wrapText="1"/>
    </xf>
    <xf numFmtId="0" fontId="2" fillId="0" borderId="50" xfId="1" applyFont="1" applyBorder="1" applyAlignment="1">
      <alignment horizontal="center" vertical="top" wrapText="1"/>
    </xf>
    <xf numFmtId="0" fontId="2" fillId="0" borderId="26" xfId="1" applyFont="1" applyBorder="1" applyAlignment="1">
      <alignment horizontal="center" vertical="top" wrapText="1"/>
    </xf>
    <xf numFmtId="0" fontId="8" fillId="4" borderId="94" xfId="1" applyFont="1" applyFill="1" applyBorder="1" applyAlignment="1">
      <alignment horizontal="center" vertical="top" wrapText="1"/>
    </xf>
    <xf numFmtId="0" fontId="2" fillId="0" borderId="92" xfId="1" applyFont="1" applyBorder="1" applyAlignment="1">
      <alignment horizontal="center" vertical="top" wrapText="1"/>
    </xf>
    <xf numFmtId="0" fontId="8" fillId="3" borderId="94" xfId="1" applyFont="1" applyFill="1" applyBorder="1" applyAlignment="1">
      <alignment horizontal="center" vertical="top" wrapText="1"/>
    </xf>
    <xf numFmtId="0" fontId="2" fillId="0" borderId="51" xfId="1" applyFont="1" applyBorder="1" applyAlignment="1">
      <alignment horizontal="center" vertical="top" wrapText="1"/>
    </xf>
    <xf numFmtId="0" fontId="2" fillId="0" borderId="27" xfId="1" applyFont="1" applyBorder="1" applyAlignment="1">
      <alignment horizontal="center" vertical="top" wrapText="1"/>
    </xf>
    <xf numFmtId="0" fontId="8" fillId="4" borderId="91" xfId="1" applyFont="1" applyFill="1" applyBorder="1" applyAlignment="1">
      <alignment horizontal="center" vertical="top" wrapText="1"/>
    </xf>
    <xf numFmtId="0" fontId="2" fillId="0" borderId="93" xfId="1" applyFont="1" applyBorder="1" applyAlignment="1">
      <alignment horizontal="center" vertical="top" wrapText="1"/>
    </xf>
    <xf numFmtId="0" fontId="8" fillId="3" borderId="95" xfId="1" applyFont="1" applyFill="1" applyBorder="1" applyAlignment="1">
      <alignment horizontal="center" vertical="top" wrapText="1"/>
    </xf>
    <xf numFmtId="0" fontId="8" fillId="3" borderId="91" xfId="1" applyFont="1" applyFill="1" applyBorder="1" applyAlignment="1">
      <alignment horizontal="center" vertical="top" wrapText="1"/>
    </xf>
    <xf numFmtId="0" fontId="2" fillId="0" borderId="89" xfId="1" applyFont="1" applyBorder="1" applyAlignment="1">
      <alignment horizontal="center" wrapText="1"/>
    </xf>
    <xf numFmtId="0" fontId="5" fillId="6" borderId="75" xfId="1" applyFont="1" applyFill="1" applyBorder="1" applyAlignment="1">
      <alignment horizontal="center" vertical="center"/>
    </xf>
    <xf numFmtId="0" fontId="5" fillId="6" borderId="83" xfId="1" applyFont="1" applyFill="1" applyBorder="1" applyAlignment="1">
      <alignment horizontal="center" vertical="center"/>
    </xf>
    <xf numFmtId="0" fontId="13" fillId="0" borderId="0" xfId="1" applyFont="1" applyAlignment="1">
      <alignment horizontal="center"/>
    </xf>
    <xf numFmtId="0" fontId="20" fillId="0" borderId="0" xfId="1" applyFont="1" applyFill="1" applyBorder="1" applyAlignment="1">
      <alignment horizontal="center"/>
    </xf>
    <xf numFmtId="0" fontId="20" fillId="0" borderId="16" xfId="1" applyFont="1" applyFill="1" applyBorder="1" applyAlignment="1">
      <alignment horizontal="center"/>
    </xf>
    <xf numFmtId="0" fontId="5" fillId="0" borderId="0" xfId="1" applyFont="1" applyAlignment="1">
      <alignment horizontal="center"/>
    </xf>
    <xf numFmtId="0" fontId="20" fillId="0" borderId="33" xfId="1" applyFont="1" applyFill="1" applyBorder="1" applyAlignment="1">
      <alignment horizontal="center" vertical="center" wrapText="1"/>
    </xf>
    <xf numFmtId="0" fontId="18" fillId="0" borderId="0" xfId="1" applyFont="1" applyAlignment="1">
      <alignment horizontal="center" vertical="top"/>
    </xf>
    <xf numFmtId="0" fontId="2" fillId="0" borderId="0" xfId="1" applyFont="1" applyAlignment="1">
      <alignment horizontal="left" vertical="top"/>
    </xf>
    <xf numFmtId="0" fontId="18" fillId="0" borderId="0" xfId="1" applyFont="1" applyAlignment="1">
      <alignment horizontal="center" vertical="center"/>
    </xf>
    <xf numFmtId="0" fontId="8" fillId="6" borderId="34" xfId="1" applyFont="1" applyFill="1" applyBorder="1" applyAlignment="1">
      <alignment horizontal="center" vertical="center"/>
    </xf>
    <xf numFmtId="0" fontId="8" fillId="6" borderId="32" xfId="1" applyFont="1" applyFill="1" applyBorder="1" applyAlignment="1">
      <alignment horizontal="center" vertical="center"/>
    </xf>
    <xf numFmtId="0" fontId="18" fillId="6" borderId="43" xfId="1" applyFont="1" applyFill="1" applyBorder="1" applyAlignment="1">
      <alignment horizontal="center"/>
    </xf>
    <xf numFmtId="0" fontId="18" fillId="6" borderId="101" xfId="1" applyFont="1" applyFill="1" applyBorder="1" applyAlignment="1">
      <alignment horizontal="center"/>
    </xf>
    <xf numFmtId="0" fontId="8" fillId="6" borderId="105" xfId="1" applyFont="1" applyFill="1" applyBorder="1" applyAlignment="1">
      <alignment horizontal="center"/>
    </xf>
    <xf numFmtId="0" fontId="8" fillId="6" borderId="104" xfId="1" applyFont="1" applyFill="1" applyBorder="1" applyAlignment="1">
      <alignment horizontal="center"/>
    </xf>
    <xf numFmtId="0" fontId="3" fillId="0" borderId="16" xfId="1" applyFont="1" applyBorder="1" applyAlignment="1">
      <alignment horizontal="left" vertical="top" wrapText="1" shrinkToFit="1"/>
    </xf>
    <xf numFmtId="0" fontId="3" fillId="0" borderId="0" xfId="1" applyFont="1" applyAlignment="1">
      <alignment horizontal="left" vertical="top" wrapText="1" shrinkToFit="1"/>
    </xf>
    <xf numFmtId="0" fontId="22" fillId="0" borderId="0" xfId="0" applyFont="1" applyAlignment="1">
      <alignment horizontal="center"/>
    </xf>
    <xf numFmtId="0" fontId="2" fillId="0" borderId="0" xfId="1" applyFont="1" applyBorder="1" applyAlignment="1">
      <alignment horizontal="left" wrapText="1"/>
    </xf>
    <xf numFmtId="0" fontId="8" fillId="0" borderId="0" xfId="1" applyFont="1" applyBorder="1" applyAlignment="1">
      <alignment horizontal="left" wrapText="1"/>
    </xf>
    <xf numFmtId="0" fontId="8" fillId="0" borderId="0" xfId="1" applyFont="1" applyBorder="1" applyAlignment="1">
      <alignment horizontal="left"/>
    </xf>
    <xf numFmtId="0" fontId="5" fillId="0" borderId="86" xfId="3" applyFont="1" applyFill="1" applyBorder="1" applyAlignment="1">
      <alignment horizontal="center" vertical="center"/>
    </xf>
    <xf numFmtId="0" fontId="5" fillId="0" borderId="84" xfId="3" applyFont="1" applyFill="1" applyBorder="1" applyAlignment="1">
      <alignment horizontal="center" vertical="center"/>
    </xf>
    <xf numFmtId="0" fontId="15" fillId="0" borderId="1" xfId="1" applyFont="1" applyBorder="1" applyAlignment="1">
      <alignment horizontal="center"/>
    </xf>
    <xf numFmtId="0" fontId="15" fillId="0" borderId="7" xfId="1" applyFont="1" applyBorder="1" applyAlignment="1">
      <alignment horizontal="center"/>
    </xf>
    <xf numFmtId="0" fontId="2" fillId="0" borderId="0" xfId="1" applyFont="1" applyBorder="1" applyAlignment="1">
      <alignment horizontal="left"/>
    </xf>
    <xf numFmtId="49" fontId="5" fillId="6" borderId="46" xfId="1" applyNumberFormat="1" applyFont="1" applyFill="1" applyBorder="1" applyAlignment="1">
      <alignment horizontal="center" vertical="center"/>
    </xf>
    <xf numFmtId="0" fontId="5" fillId="6" borderId="45" xfId="1" applyFont="1" applyFill="1" applyBorder="1" applyAlignment="1">
      <alignment horizontal="center" vertical="center"/>
    </xf>
    <xf numFmtId="49" fontId="5" fillId="6" borderId="49" xfId="1" applyNumberFormat="1" applyFont="1" applyFill="1" applyBorder="1" applyAlignment="1">
      <alignment horizontal="center" vertical="center"/>
    </xf>
    <xf numFmtId="0" fontId="5" fillId="6" borderId="48" xfId="1" applyFont="1" applyFill="1" applyBorder="1" applyAlignment="1">
      <alignment horizontal="center" vertical="center"/>
    </xf>
    <xf numFmtId="49" fontId="8" fillId="0" borderId="0" xfId="1" applyNumberFormat="1" applyFont="1" applyAlignment="1">
      <alignment horizontal="center" vertical="center"/>
    </xf>
    <xf numFmtId="0" fontId="8" fillId="0" borderId="0" xfId="1" applyFont="1" applyAlignment="1">
      <alignment horizontal="center" vertical="center"/>
    </xf>
    <xf numFmtId="49" fontId="8" fillId="6" borderId="43" xfId="1" applyNumberFormat="1" applyFont="1" applyFill="1" applyBorder="1" applyAlignment="1">
      <alignment horizontal="center" vertical="center" wrapText="1"/>
    </xf>
    <xf numFmtId="0" fontId="8" fillId="6" borderId="16" xfId="1" applyFont="1" applyFill="1" applyBorder="1" applyAlignment="1">
      <alignment horizontal="center" vertical="center" wrapText="1"/>
    </xf>
    <xf numFmtId="0" fontId="8" fillId="6" borderId="34" xfId="1" applyFont="1" applyFill="1" applyBorder="1" applyAlignment="1">
      <alignment horizontal="center" vertical="center" wrapText="1"/>
    </xf>
    <xf numFmtId="0" fontId="8" fillId="6" borderId="33" xfId="1" applyFont="1" applyFill="1" applyBorder="1" applyAlignment="1">
      <alignment horizontal="center" vertical="center" wrapText="1"/>
    </xf>
    <xf numFmtId="0" fontId="8" fillId="6" borderId="40" xfId="1" applyFont="1" applyFill="1" applyBorder="1" applyAlignment="1">
      <alignment horizontal="center" vertical="center" wrapText="1"/>
    </xf>
    <xf numFmtId="0" fontId="8" fillId="6" borderId="0" xfId="1" applyFont="1" applyFill="1" applyBorder="1" applyAlignment="1">
      <alignment horizontal="center" vertical="center" wrapText="1"/>
    </xf>
    <xf numFmtId="49" fontId="8" fillId="0" borderId="43" xfId="1" applyNumberFormat="1" applyFont="1" applyBorder="1" applyAlignment="1">
      <alignment horizontal="center" vertical="center" wrapText="1"/>
    </xf>
    <xf numFmtId="0" fontId="8" fillId="0" borderId="16" xfId="1" applyFont="1" applyBorder="1" applyAlignment="1">
      <alignment horizontal="center" vertical="center" wrapText="1"/>
    </xf>
    <xf numFmtId="0" fontId="8" fillId="0" borderId="40" xfId="1" applyFont="1" applyBorder="1" applyAlignment="1">
      <alignment horizontal="center" vertical="center" wrapText="1"/>
    </xf>
    <xf numFmtId="0" fontId="8" fillId="0" borderId="0" xfId="1" applyFont="1" applyBorder="1" applyAlignment="1">
      <alignment horizontal="center" vertical="center" wrapText="1"/>
    </xf>
    <xf numFmtId="0" fontId="8" fillId="0" borderId="34" xfId="1" applyFont="1" applyBorder="1" applyAlignment="1">
      <alignment horizontal="center" vertical="center" wrapText="1"/>
    </xf>
    <xf numFmtId="0" fontId="8" fillId="0" borderId="33" xfId="1" applyFont="1" applyBorder="1" applyAlignment="1">
      <alignment horizontal="center" vertical="center" wrapText="1"/>
    </xf>
    <xf numFmtId="0" fontId="8" fillId="6" borderId="75" xfId="1" applyFont="1" applyFill="1" applyBorder="1" applyAlignment="1">
      <alignment horizontal="center"/>
    </xf>
    <xf numFmtId="0" fontId="8" fillId="6" borderId="83" xfId="1" applyFont="1" applyFill="1" applyBorder="1" applyAlignment="1">
      <alignment horizontal="center"/>
    </xf>
    <xf numFmtId="165" fontId="2" fillId="0" borderId="41" xfId="1" applyNumberFormat="1" applyFont="1" applyBorder="1" applyAlignment="1"/>
    <xf numFmtId="165" fontId="1" fillId="0" borderId="42" xfId="1" applyNumberFormat="1" applyBorder="1" applyAlignment="1"/>
    <xf numFmtId="165" fontId="2" fillId="0" borderId="78" xfId="1" applyNumberFormat="1" applyFont="1" applyBorder="1" applyAlignment="1"/>
    <xf numFmtId="165" fontId="1" fillId="0" borderId="77" xfId="1" applyNumberFormat="1" applyBorder="1" applyAlignment="1"/>
    <xf numFmtId="0" fontId="2" fillId="0" borderId="74" xfId="1" applyFont="1" applyBorder="1" applyAlignment="1"/>
    <xf numFmtId="0" fontId="1" fillId="0" borderId="74" xfId="1" applyBorder="1" applyAlignment="1"/>
    <xf numFmtId="165" fontId="2" fillId="0" borderId="58" xfId="1" applyNumberFormat="1" applyFont="1" applyBorder="1" applyAlignment="1"/>
    <xf numFmtId="165" fontId="1" fillId="0" borderId="57" xfId="1" applyNumberFormat="1" applyBorder="1" applyAlignment="1"/>
    <xf numFmtId="165" fontId="2" fillId="0" borderId="82" xfId="1" applyNumberFormat="1" applyFont="1" applyBorder="1" applyAlignment="1"/>
    <xf numFmtId="165" fontId="1" fillId="0" borderId="80" xfId="1" applyNumberFormat="1" applyBorder="1" applyAlignment="1"/>
    <xf numFmtId="0" fontId="8" fillId="6" borderId="21" xfId="1" applyFont="1" applyFill="1" applyBorder="1" applyAlignment="1">
      <alignment horizontal="center" vertical="center" wrapText="1"/>
    </xf>
    <xf numFmtId="0" fontId="1" fillId="6" borderId="21" xfId="1" applyFill="1" applyBorder="1" applyAlignment="1">
      <alignment horizontal="center" vertical="center" wrapText="1"/>
    </xf>
    <xf numFmtId="0" fontId="1" fillId="6" borderId="20" xfId="1" applyFill="1" applyBorder="1" applyAlignment="1">
      <alignment horizontal="center" vertical="center" wrapText="1"/>
    </xf>
    <xf numFmtId="49" fontId="8" fillId="0" borderId="28" xfId="1" applyNumberFormat="1" applyFont="1" applyBorder="1" applyAlignment="1">
      <alignment vertical="center"/>
    </xf>
    <xf numFmtId="0" fontId="8" fillId="0" borderId="27" xfId="1" applyFont="1" applyBorder="1" applyAlignment="1">
      <alignment vertical="center"/>
    </xf>
    <xf numFmtId="165" fontId="8" fillId="0" borderId="27" xfId="1" applyNumberFormat="1" applyFont="1" applyBorder="1" applyAlignment="1">
      <alignment vertical="center"/>
    </xf>
    <xf numFmtId="165" fontId="1" fillId="0" borderId="27" xfId="1" applyNumberFormat="1" applyBorder="1" applyAlignment="1">
      <alignment vertical="center"/>
    </xf>
    <xf numFmtId="165" fontId="1" fillId="0" borderId="26" xfId="1" applyNumberFormat="1" applyBorder="1" applyAlignment="1">
      <alignment vertical="center"/>
    </xf>
    <xf numFmtId="0" fontId="8" fillId="0" borderId="82" xfId="1" applyFont="1" applyBorder="1" applyAlignment="1">
      <alignment vertical="center" wrapText="1"/>
    </xf>
    <xf numFmtId="0" fontId="1" fillId="0" borderId="81" xfId="1" applyBorder="1" applyAlignment="1">
      <alignment vertical="center" wrapText="1"/>
    </xf>
    <xf numFmtId="0" fontId="1" fillId="0" borderId="80" xfId="1" applyBorder="1" applyAlignment="1">
      <alignment vertical="center" wrapText="1"/>
    </xf>
    <xf numFmtId="165" fontId="8" fillId="0" borderId="51" xfId="1" applyNumberFormat="1" applyFont="1" applyBorder="1" applyAlignment="1">
      <alignment vertical="center"/>
    </xf>
    <xf numFmtId="165" fontId="1" fillId="0" borderId="51" xfId="1" applyNumberFormat="1" applyBorder="1" applyAlignment="1">
      <alignment vertical="center"/>
    </xf>
    <xf numFmtId="165" fontId="1" fillId="0" borderId="50" xfId="1" applyNumberFormat="1" applyBorder="1" applyAlignment="1">
      <alignment vertical="center"/>
    </xf>
    <xf numFmtId="0" fontId="2" fillId="0" borderId="82" xfId="1" applyFont="1" applyBorder="1" applyAlignment="1">
      <alignment vertical="center" wrapText="1"/>
    </xf>
    <xf numFmtId="165" fontId="2" fillId="0" borderId="27" xfId="1" applyNumberFormat="1" applyFont="1" applyBorder="1" applyAlignment="1">
      <alignment vertical="center"/>
    </xf>
    <xf numFmtId="0" fontId="2" fillId="0" borderId="78" xfId="1" applyFont="1" applyBorder="1" applyAlignment="1">
      <alignment vertical="center" wrapText="1"/>
    </xf>
    <xf numFmtId="0" fontId="1" fillId="0" borderId="79" xfId="1" applyBorder="1" applyAlignment="1">
      <alignment vertical="center" wrapText="1"/>
    </xf>
    <xf numFmtId="0" fontId="1" fillId="0" borderId="77" xfId="1" applyBorder="1" applyAlignment="1">
      <alignment vertical="center" wrapText="1"/>
    </xf>
    <xf numFmtId="165" fontId="2" fillId="0" borderId="48" xfId="1" applyNumberFormat="1" applyFont="1" applyBorder="1" applyAlignment="1">
      <alignment vertical="center"/>
    </xf>
    <xf numFmtId="165" fontId="1" fillId="0" borderId="48" xfId="1" applyNumberFormat="1" applyBorder="1" applyAlignment="1">
      <alignment vertical="center"/>
    </xf>
    <xf numFmtId="165" fontId="1" fillId="0" borderId="47" xfId="1" applyNumberFormat="1" applyBorder="1" applyAlignment="1">
      <alignment vertical="center"/>
    </xf>
    <xf numFmtId="0" fontId="3" fillId="0" borderId="16" xfId="1" applyFont="1" applyBorder="1" applyAlignment="1">
      <alignment wrapText="1"/>
    </xf>
    <xf numFmtId="49" fontId="8" fillId="0" borderId="34" xfId="1" applyNumberFormat="1" applyFont="1" applyBorder="1" applyAlignment="1">
      <alignment horizontal="center"/>
    </xf>
    <xf numFmtId="0" fontId="8" fillId="0" borderId="72" xfId="1" applyFont="1" applyBorder="1" applyAlignment="1">
      <alignment horizontal="center"/>
    </xf>
    <xf numFmtId="0" fontId="8" fillId="6" borderId="45" xfId="1" applyFont="1" applyFill="1" applyBorder="1" applyAlignment="1">
      <alignment horizontal="center"/>
    </xf>
    <xf numFmtId="49" fontId="11" fillId="0" borderId="28" xfId="1" applyNumberFormat="1" applyFont="1" applyBorder="1" applyAlignment="1">
      <alignment horizontal="center"/>
    </xf>
    <xf numFmtId="0" fontId="11" fillId="0" borderId="27" xfId="1" applyFont="1" applyBorder="1" applyAlignment="1">
      <alignment horizontal="center"/>
    </xf>
    <xf numFmtId="49" fontId="8" fillId="0" borderId="52" xfId="1" applyNumberFormat="1" applyFont="1" applyBorder="1" applyAlignment="1">
      <alignment horizontal="center"/>
    </xf>
    <xf numFmtId="0" fontId="8" fillId="0" borderId="51" xfId="1" applyFont="1" applyBorder="1" applyAlignment="1">
      <alignment horizontal="center"/>
    </xf>
    <xf numFmtId="49" fontId="1" fillId="0" borderId="52" xfId="1" applyNumberFormat="1" applyBorder="1" applyAlignment="1">
      <alignment horizontal="center"/>
    </xf>
    <xf numFmtId="0" fontId="1" fillId="0" borderId="51" xfId="1" applyBorder="1" applyAlignment="1">
      <alignment horizontal="center"/>
    </xf>
    <xf numFmtId="49" fontId="8" fillId="0" borderId="28" xfId="1" applyNumberFormat="1" applyFont="1" applyBorder="1" applyAlignment="1">
      <alignment horizontal="center"/>
    </xf>
    <xf numFmtId="0" fontId="8" fillId="0" borderId="27" xfId="1" applyFont="1" applyBorder="1" applyAlignment="1">
      <alignment horizontal="center"/>
    </xf>
    <xf numFmtId="0" fontId="23" fillId="0" borderId="0" xfId="0" applyFont="1" applyAlignment="1">
      <alignment horizontal="center"/>
    </xf>
    <xf numFmtId="49" fontId="8" fillId="0" borderId="75" xfId="1" applyNumberFormat="1" applyFont="1" applyBorder="1" applyAlignment="1">
      <alignment horizontal="right"/>
    </xf>
    <xf numFmtId="0" fontId="1" fillId="0" borderId="74" xfId="1" applyBorder="1" applyAlignment="1">
      <alignment horizontal="right"/>
    </xf>
    <xf numFmtId="0" fontId="1" fillId="0" borderId="57" xfId="1" applyBorder="1" applyAlignment="1">
      <alignment horizontal="right"/>
    </xf>
    <xf numFmtId="0" fontId="6" fillId="0" borderId="16" xfId="1" applyFont="1" applyBorder="1" applyAlignment="1">
      <alignment vertical="top" wrapText="1"/>
    </xf>
    <xf numFmtId="0" fontId="1" fillId="0" borderId="0" xfId="1" applyAlignment="1"/>
    <xf numFmtId="0" fontId="7" fillId="6" borderId="45" xfId="1" applyFont="1" applyFill="1" applyBorder="1" applyAlignment="1">
      <alignment horizontal="center" vertical="top"/>
    </xf>
    <xf numFmtId="0" fontId="1" fillId="6" borderId="45" xfId="1" applyFill="1" applyBorder="1" applyAlignment="1">
      <alignment horizontal="center" vertical="top"/>
    </xf>
    <xf numFmtId="49" fontId="7" fillId="0" borderId="19" xfId="1" applyNumberFormat="1" applyFont="1" applyBorder="1" applyAlignment="1">
      <alignment vertical="top" wrapText="1"/>
    </xf>
    <xf numFmtId="0" fontId="8" fillId="0" borderId="18" xfId="1" applyFont="1" applyBorder="1" applyAlignment="1">
      <alignment vertical="top" wrapText="1"/>
    </xf>
    <xf numFmtId="49" fontId="7" fillId="0" borderId="22" xfId="1" applyNumberFormat="1" applyFont="1" applyBorder="1" applyAlignment="1">
      <alignment vertical="top" wrapText="1"/>
    </xf>
    <xf numFmtId="0" fontId="8" fillId="0" borderId="21" xfId="1" applyFont="1" applyBorder="1" applyAlignment="1">
      <alignment vertical="top" wrapText="1"/>
    </xf>
    <xf numFmtId="49" fontId="7" fillId="0" borderId="31" xfId="1" applyNumberFormat="1" applyFont="1" applyBorder="1" applyAlignment="1">
      <alignment vertical="top" wrapText="1"/>
    </xf>
    <xf numFmtId="0" fontId="8" fillId="0" borderId="30" xfId="1" applyFont="1" applyBorder="1" applyAlignment="1">
      <alignment vertical="top" wrapText="1"/>
    </xf>
    <xf numFmtId="0" fontId="6" fillId="0" borderId="0" xfId="1" applyFont="1" applyAlignment="1">
      <alignment vertical="top" wrapText="1"/>
    </xf>
    <xf numFmtId="49" fontId="10" fillId="0" borderId="31" xfId="1" applyNumberFormat="1" applyFont="1" applyBorder="1" applyAlignment="1">
      <alignment vertical="top" wrapText="1"/>
    </xf>
    <xf numFmtId="0" fontId="11" fillId="0" borderId="30" xfId="1" applyFont="1" applyBorder="1" applyAlignment="1">
      <alignment vertical="top" wrapText="1"/>
    </xf>
    <xf numFmtId="49" fontId="10" fillId="0" borderId="25" xfId="1" applyNumberFormat="1" applyFont="1" applyBorder="1" applyAlignment="1">
      <alignment vertical="top" wrapText="1"/>
    </xf>
    <xf numFmtId="0" fontId="11" fillId="0" borderId="24" xfId="1" applyFont="1" applyBorder="1" applyAlignment="1">
      <alignment vertical="top" wrapText="1"/>
    </xf>
    <xf numFmtId="0" fontId="1" fillId="0" borderId="18" xfId="1" applyBorder="1" applyAlignment="1">
      <alignment vertical="top" wrapText="1"/>
    </xf>
    <xf numFmtId="0" fontId="1" fillId="0" borderId="30" xfId="1" applyBorder="1" applyAlignment="1">
      <alignment vertical="top" wrapText="1"/>
    </xf>
    <xf numFmtId="0" fontId="3" fillId="0" borderId="16" xfId="1" applyFont="1" applyBorder="1" applyAlignment="1">
      <alignment vertical="top"/>
    </xf>
    <xf numFmtId="0" fontId="1" fillId="0" borderId="16" xfId="1" applyBorder="1" applyAlignment="1">
      <alignment vertical="top"/>
    </xf>
    <xf numFmtId="49" fontId="10" fillId="0" borderId="19" xfId="1" applyNumberFormat="1" applyFont="1" applyBorder="1" applyAlignment="1">
      <alignment vertical="top" wrapText="1"/>
    </xf>
    <xf numFmtId="0" fontId="11" fillId="0" borderId="18" xfId="1" applyFont="1" applyBorder="1" applyAlignment="1">
      <alignment vertical="top" wrapText="1"/>
    </xf>
    <xf numFmtId="49" fontId="10" fillId="0" borderId="75" xfId="1" applyNumberFormat="1" applyFont="1" applyBorder="1" applyAlignment="1">
      <alignment horizontal="center" vertical="top" wrapText="1"/>
    </xf>
    <xf numFmtId="0" fontId="11" fillId="0" borderId="57" xfId="1" applyFont="1" applyBorder="1" applyAlignment="1">
      <alignment horizontal="center" vertical="top" wrapText="1"/>
    </xf>
    <xf numFmtId="49" fontId="7" fillId="0" borderId="31" xfId="1" applyNumberFormat="1" applyFont="1" applyBorder="1" applyAlignment="1">
      <alignment horizontal="center" vertical="top" wrapText="1"/>
    </xf>
    <xf numFmtId="0" fontId="1" fillId="0" borderId="30" xfId="1" applyBorder="1" applyAlignment="1">
      <alignment horizontal="center" vertical="top" wrapText="1"/>
    </xf>
    <xf numFmtId="49" fontId="7" fillId="0" borderId="22" xfId="1" applyNumberFormat="1" applyFont="1" applyBorder="1" applyAlignment="1">
      <alignment horizontal="center" vertical="top" wrapText="1"/>
    </xf>
    <xf numFmtId="0" fontId="1" fillId="0" borderId="21" xfId="1" applyBorder="1" applyAlignment="1">
      <alignment horizontal="center" vertical="top" wrapText="1"/>
    </xf>
    <xf numFmtId="0" fontId="3" fillId="0" borderId="19" xfId="1" applyFont="1" applyBorder="1" applyAlignment="1">
      <alignment vertical="top"/>
    </xf>
    <xf numFmtId="0" fontId="1" fillId="0" borderId="18" xfId="1" applyBorder="1" applyAlignment="1">
      <alignment vertical="top"/>
    </xf>
    <xf numFmtId="165" fontId="1" fillId="0" borderId="18" xfId="1" applyNumberFormat="1" applyBorder="1" applyAlignment="1">
      <alignment vertical="top"/>
    </xf>
    <xf numFmtId="165" fontId="1" fillId="0" borderId="17" xfId="1" applyNumberFormat="1" applyBorder="1" applyAlignment="1">
      <alignment vertical="top"/>
    </xf>
    <xf numFmtId="49" fontId="7" fillId="0" borderId="25" xfId="1" applyNumberFormat="1" applyFont="1" applyBorder="1" applyAlignment="1">
      <alignment horizontal="center" vertical="top" wrapText="1"/>
    </xf>
    <xf numFmtId="0" fontId="1" fillId="0" borderId="24" xfId="1" applyBorder="1" applyAlignment="1">
      <alignment horizontal="center" vertical="top" wrapText="1"/>
    </xf>
    <xf numFmtId="0" fontId="9" fillId="0" borderId="19" xfId="1" applyFont="1" applyBorder="1" applyAlignment="1">
      <alignment vertical="top"/>
    </xf>
    <xf numFmtId="0" fontId="12" fillId="0" borderId="18" xfId="1" applyFont="1" applyBorder="1" applyAlignment="1">
      <alignment vertical="top"/>
    </xf>
    <xf numFmtId="165" fontId="12" fillId="0" borderId="18" xfId="1" applyNumberFormat="1" applyFont="1" applyBorder="1" applyAlignment="1">
      <alignment vertical="top"/>
    </xf>
    <xf numFmtId="165" fontId="12" fillId="0" borderId="17" xfId="1" applyNumberFormat="1" applyFont="1" applyBorder="1" applyAlignment="1">
      <alignment vertical="top"/>
    </xf>
    <xf numFmtId="0" fontId="7" fillId="0" borderId="46" xfId="1" applyFont="1" applyBorder="1" applyAlignment="1">
      <alignment vertical="top"/>
    </xf>
    <xf numFmtId="0" fontId="8" fillId="0" borderId="45" xfId="1" applyFont="1" applyBorder="1" applyAlignment="1">
      <alignment vertical="top"/>
    </xf>
    <xf numFmtId="0" fontId="7" fillId="0" borderId="49" xfId="1" applyFont="1" applyBorder="1" applyAlignment="1">
      <alignment vertical="top"/>
    </xf>
    <xf numFmtId="0" fontId="8" fillId="0" borderId="48" xfId="1" applyFont="1" applyBorder="1" applyAlignment="1">
      <alignment vertical="top"/>
    </xf>
    <xf numFmtId="165" fontId="3" fillId="0" borderId="0" xfId="1" applyNumberFormat="1" applyFont="1" applyAlignment="1">
      <alignment vertical="top"/>
    </xf>
    <xf numFmtId="165" fontId="1" fillId="0" borderId="0" xfId="1" applyNumberFormat="1" applyAlignment="1">
      <alignment vertical="top"/>
    </xf>
    <xf numFmtId="0" fontId="7" fillId="0" borderId="22" xfId="1" applyFont="1" applyBorder="1" applyAlignment="1">
      <alignment horizontal="center" vertical="top"/>
    </xf>
    <xf numFmtId="0" fontId="8" fillId="0" borderId="56" xfId="1" applyFont="1" applyBorder="1" applyAlignment="1">
      <alignment horizontal="center" vertical="top"/>
    </xf>
    <xf numFmtId="0" fontId="7" fillId="0" borderId="31" xfId="1" applyFont="1" applyBorder="1" applyAlignment="1">
      <alignment horizontal="center" vertical="top"/>
    </xf>
    <xf numFmtId="0" fontId="8" fillId="0" borderId="30" xfId="1" applyFont="1" applyBorder="1" applyAlignment="1">
      <alignment horizontal="center" vertical="top"/>
    </xf>
    <xf numFmtId="0" fontId="7" fillId="0" borderId="19" xfId="1" applyFont="1" applyBorder="1" applyAlignment="1">
      <alignment horizontal="center" vertical="top" wrapText="1"/>
    </xf>
    <xf numFmtId="0" fontId="8" fillId="0" borderId="18" xfId="1" applyFont="1" applyBorder="1" applyAlignment="1">
      <alignment horizontal="center" vertical="top" wrapText="1"/>
    </xf>
    <xf numFmtId="0" fontId="7" fillId="0" borderId="39" xfId="1" applyFont="1" applyBorder="1" applyAlignment="1">
      <alignment horizontal="center" vertical="top"/>
    </xf>
    <xf numFmtId="0" fontId="1" fillId="0" borderId="42" xfId="1" applyBorder="1" applyAlignment="1">
      <alignment horizontal="center" vertical="top"/>
    </xf>
    <xf numFmtId="165" fontId="3" fillId="0" borderId="0" xfId="1" applyNumberFormat="1" applyFont="1" applyBorder="1" applyAlignment="1">
      <alignment vertical="top"/>
    </xf>
    <xf numFmtId="165" fontId="1" fillId="0" borderId="0" xfId="1" applyNumberFormat="1" applyBorder="1" applyAlignment="1">
      <alignment vertical="top"/>
    </xf>
    <xf numFmtId="0" fontId="8" fillId="0" borderId="31" xfId="1" applyFont="1" applyBorder="1" applyAlignment="1">
      <alignment horizontal="center" vertical="top"/>
    </xf>
    <xf numFmtId="0" fontId="7" fillId="0" borderId="56" xfId="1" applyFont="1" applyBorder="1" applyAlignment="1">
      <alignment horizontal="center" vertical="top" wrapText="1"/>
    </xf>
    <xf numFmtId="0" fontId="8" fillId="0" borderId="30" xfId="1" applyFont="1" applyBorder="1" applyAlignment="1">
      <alignment horizontal="center" vertical="top" wrapText="1"/>
    </xf>
    <xf numFmtId="0" fontId="7" fillId="0" borderId="39" xfId="1" applyFont="1" applyBorder="1" applyAlignment="1">
      <alignment vertical="top"/>
    </xf>
    <xf numFmtId="0" fontId="1" fillId="0" borderId="42" xfId="1" applyBorder="1" applyAlignment="1">
      <alignment vertical="top"/>
    </xf>
    <xf numFmtId="0" fontId="7" fillId="0" borderId="0" xfId="1" applyFont="1" applyAlignment="1">
      <alignment horizontal="center" vertical="top"/>
    </xf>
    <xf numFmtId="0" fontId="8" fillId="0" borderId="0" xfId="1" applyFont="1" applyAlignment="1">
      <alignment horizontal="center" vertical="top"/>
    </xf>
    <xf numFmtId="0" fontId="5" fillId="6" borderId="46" xfId="1" applyFont="1" applyFill="1" applyBorder="1" applyAlignment="1">
      <alignment horizontal="center" vertical="center"/>
    </xf>
    <xf numFmtId="0" fontId="5" fillId="6" borderId="49" xfId="1" applyFont="1" applyFill="1" applyBorder="1" applyAlignment="1">
      <alignment horizontal="center" vertical="center"/>
    </xf>
    <xf numFmtId="0" fontId="7" fillId="0" borderId="33" xfId="1" applyFont="1" applyBorder="1" applyAlignment="1">
      <alignment horizontal="center" vertical="top"/>
    </xf>
    <xf numFmtId="0" fontId="8" fillId="0" borderId="33" xfId="1" applyFont="1" applyBorder="1" applyAlignment="1">
      <alignment horizontal="center" vertical="top"/>
    </xf>
    <xf numFmtId="0" fontId="1" fillId="0" borderId="0" xfId="1" applyAlignment="1">
      <alignment vertical="top"/>
    </xf>
    <xf numFmtId="49" fontId="8" fillId="6" borderId="46" xfId="1" applyNumberFormat="1" applyFont="1" applyFill="1" applyBorder="1" applyAlignment="1">
      <alignment horizontal="center" vertical="center"/>
    </xf>
    <xf numFmtId="0" fontId="8" fillId="6" borderId="45" xfId="1" applyFont="1" applyFill="1" applyBorder="1" applyAlignment="1">
      <alignment horizontal="center" vertical="center"/>
    </xf>
    <xf numFmtId="49" fontId="8" fillId="6" borderId="28" xfId="1" applyNumberFormat="1" applyFont="1" applyFill="1" applyBorder="1" applyAlignment="1">
      <alignment horizontal="center" vertical="center"/>
    </xf>
    <xf numFmtId="0" fontId="8" fillId="6" borderId="27" xfId="1" applyFont="1" applyFill="1" applyBorder="1" applyAlignment="1">
      <alignment horizontal="center" vertical="center"/>
    </xf>
    <xf numFmtId="49" fontId="8" fillId="6" borderId="31" xfId="1" applyNumberFormat="1" applyFont="1" applyFill="1" applyBorder="1" applyAlignment="1">
      <alignment horizontal="center" vertical="center"/>
    </xf>
    <xf numFmtId="0" fontId="8" fillId="6" borderId="30" xfId="1" applyFont="1" applyFill="1" applyBorder="1" applyAlignment="1">
      <alignment horizontal="center" vertical="center"/>
    </xf>
    <xf numFmtId="49" fontId="7" fillId="0" borderId="74" xfId="1" applyNumberFormat="1" applyFont="1" applyBorder="1" applyAlignment="1">
      <alignment horizontal="center"/>
    </xf>
    <xf numFmtId="0" fontId="8" fillId="0" borderId="74" xfId="1" applyFont="1" applyBorder="1" applyAlignment="1">
      <alignment horizontal="center"/>
    </xf>
    <xf numFmtId="0" fontId="6" fillId="0" borderId="16" xfId="1" applyFont="1" applyBorder="1" applyAlignment="1">
      <alignment vertical="top"/>
    </xf>
    <xf numFmtId="0" fontId="6" fillId="0" borderId="0" xfId="1" applyFont="1" applyAlignment="1">
      <alignment vertical="top"/>
    </xf>
    <xf numFmtId="0" fontId="10" fillId="0" borderId="55" xfId="1" applyFont="1" applyBorder="1" applyAlignment="1">
      <alignment vertical="top"/>
    </xf>
    <xf numFmtId="0" fontId="11" fillId="0" borderId="54" xfId="1" applyFont="1" applyBorder="1" applyAlignment="1">
      <alignment vertical="top"/>
    </xf>
    <xf numFmtId="0" fontId="7" fillId="0" borderId="55" xfId="1" applyFont="1" applyBorder="1" applyAlignment="1">
      <alignment vertical="top"/>
    </xf>
    <xf numFmtId="0" fontId="8" fillId="0" borderId="54" xfId="1" applyFont="1" applyBorder="1" applyAlignment="1">
      <alignment vertical="top"/>
    </xf>
    <xf numFmtId="49" fontId="8" fillId="6" borderId="22" xfId="1" applyNumberFormat="1" applyFont="1" applyFill="1" applyBorder="1" applyAlignment="1">
      <alignment horizontal="center" vertical="center"/>
    </xf>
    <xf numFmtId="0" fontId="8" fillId="6" borderId="21" xfId="1" applyFont="1" applyFill="1" applyBorder="1" applyAlignment="1">
      <alignment horizontal="center" vertical="center"/>
    </xf>
    <xf numFmtId="49" fontId="8" fillId="6" borderId="55" xfId="1" applyNumberFormat="1" applyFont="1" applyFill="1" applyBorder="1" applyAlignment="1">
      <alignment horizontal="center" vertical="center"/>
    </xf>
    <xf numFmtId="0" fontId="8" fillId="6" borderId="54" xfId="1" applyFont="1" applyFill="1" applyBorder="1" applyAlignment="1">
      <alignment horizontal="center" vertical="center"/>
    </xf>
    <xf numFmtId="49" fontId="8" fillId="6" borderId="49" xfId="1" applyNumberFormat="1" applyFont="1" applyFill="1" applyBorder="1" applyAlignment="1">
      <alignment horizontal="center" vertical="center"/>
    </xf>
    <xf numFmtId="0" fontId="8" fillId="6" borderId="48" xfId="1" applyFont="1" applyFill="1" applyBorder="1" applyAlignment="1">
      <alignment horizontal="center" vertical="center"/>
    </xf>
    <xf numFmtId="49" fontId="7" fillId="0" borderId="33" xfId="1" applyNumberFormat="1" applyFont="1" applyBorder="1" applyAlignment="1">
      <alignment horizontal="center" vertical="top"/>
    </xf>
    <xf numFmtId="0" fontId="7" fillId="6" borderId="18" xfId="1" applyFont="1" applyFill="1" applyBorder="1" applyAlignment="1">
      <alignment horizontal="center" vertical="top"/>
    </xf>
    <xf numFmtId="0" fontId="8" fillId="6" borderId="18" xfId="1" applyFont="1" applyFill="1" applyBorder="1" applyAlignment="1">
      <alignment horizontal="center" vertical="top"/>
    </xf>
    <xf numFmtId="0" fontId="10" fillId="0" borderId="78" xfId="1" applyFont="1" applyBorder="1" applyAlignment="1">
      <alignment vertical="top" wrapText="1"/>
    </xf>
    <xf numFmtId="0" fontId="11" fillId="0" borderId="77" xfId="1" applyFont="1" applyBorder="1" applyAlignment="1">
      <alignment vertical="top" wrapText="1"/>
    </xf>
    <xf numFmtId="0" fontId="7" fillId="0" borderId="52" xfId="1" applyFont="1" applyBorder="1" applyAlignment="1">
      <alignment vertical="top"/>
    </xf>
    <xf numFmtId="0" fontId="8" fillId="0" borderId="51" xfId="1" applyFont="1" applyBorder="1" applyAlignment="1">
      <alignment vertical="top"/>
    </xf>
    <xf numFmtId="0" fontId="3" fillId="0" borderId="54" xfId="1" applyFont="1" applyBorder="1" applyAlignment="1">
      <alignment vertical="top"/>
    </xf>
    <xf numFmtId="0" fontId="1" fillId="0" borderId="54" xfId="1" applyBorder="1" applyAlignment="1">
      <alignment vertical="top"/>
    </xf>
    <xf numFmtId="0" fontId="7" fillId="0" borderId="39" xfId="1" applyFont="1" applyBorder="1" applyAlignment="1">
      <alignment horizontal="center" vertical="top" wrapText="1"/>
    </xf>
    <xf numFmtId="0" fontId="1" fillId="0" borderId="42" xfId="1" applyBorder="1" applyAlignment="1">
      <alignment horizontal="center" vertical="top" wrapText="1"/>
    </xf>
    <xf numFmtId="0" fontId="7" fillId="0" borderId="52" xfId="1" applyFont="1" applyBorder="1" applyAlignment="1">
      <alignment horizontal="center" vertical="top"/>
    </xf>
    <xf numFmtId="0" fontId="1" fillId="0" borderId="51" xfId="1" applyBorder="1" applyAlignment="1">
      <alignment horizontal="center" vertical="top"/>
    </xf>
    <xf numFmtId="0" fontId="7" fillId="0" borderId="49" xfId="1" applyFont="1" applyBorder="1" applyAlignment="1">
      <alignment horizontal="center" vertical="top"/>
    </xf>
    <xf numFmtId="0" fontId="1" fillId="0" borderId="48" xfId="1" applyBorder="1" applyAlignment="1">
      <alignment horizontal="center" vertical="top"/>
    </xf>
    <xf numFmtId="49" fontId="7" fillId="0" borderId="39" xfId="1" applyNumberFormat="1" applyFont="1" applyBorder="1" applyAlignment="1">
      <alignment horizontal="center" vertical="top"/>
    </xf>
    <xf numFmtId="0" fontId="8" fillId="0" borderId="38" xfId="1" applyFont="1" applyBorder="1" applyAlignment="1">
      <alignment horizontal="center" vertical="top"/>
    </xf>
    <xf numFmtId="49" fontId="8" fillId="0" borderId="71" xfId="1" applyNumberFormat="1" applyFont="1" applyBorder="1" applyAlignment="1">
      <alignment horizontal="center" vertical="center"/>
    </xf>
    <xf numFmtId="0" fontId="8" fillId="0" borderId="38" xfId="1" applyFont="1" applyBorder="1" applyAlignment="1">
      <alignment horizontal="center" vertical="center"/>
    </xf>
    <xf numFmtId="0" fontId="8" fillId="0" borderId="37" xfId="1" applyFont="1" applyBorder="1" applyAlignment="1">
      <alignment horizontal="center" vertical="center"/>
    </xf>
    <xf numFmtId="0" fontId="7" fillId="0" borderId="19" xfId="1" applyFont="1" applyBorder="1" applyAlignment="1">
      <alignment horizontal="center" vertical="top"/>
    </xf>
    <xf numFmtId="0" fontId="8" fillId="0" borderId="18" xfId="1" applyFont="1" applyBorder="1" applyAlignment="1">
      <alignment horizontal="center" vertical="top"/>
    </xf>
    <xf numFmtId="0" fontId="7" fillId="0" borderId="57" xfId="1" applyFont="1" applyBorder="1" applyAlignment="1">
      <alignment horizontal="center" vertical="top"/>
    </xf>
    <xf numFmtId="0" fontId="3" fillId="0" borderId="28" xfId="1" applyFont="1" applyBorder="1" applyAlignment="1">
      <alignment horizontal="left" vertical="top"/>
    </xf>
    <xf numFmtId="0" fontId="1" fillId="0" borderId="27" xfId="1" applyBorder="1" applyAlignment="1">
      <alignment vertical="top"/>
    </xf>
    <xf numFmtId="0" fontId="3" fillId="0" borderId="27" xfId="1" applyFont="1" applyBorder="1" applyAlignment="1">
      <alignment horizontal="left" vertical="top"/>
    </xf>
    <xf numFmtId="0" fontId="1" fillId="0" borderId="26" xfId="1" applyBorder="1" applyAlignment="1">
      <alignment vertical="top"/>
    </xf>
    <xf numFmtId="0" fontId="7" fillId="0" borderId="16" xfId="1" applyFont="1" applyBorder="1" applyAlignment="1">
      <alignment horizontal="center" vertical="top"/>
    </xf>
    <xf numFmtId="0" fontId="8" fillId="0" borderId="16" xfId="1" applyFont="1" applyBorder="1" applyAlignment="1">
      <alignment horizontal="center" vertical="top"/>
    </xf>
    <xf numFmtId="0" fontId="3" fillId="0" borderId="28" xfId="1" applyFont="1" applyBorder="1" applyAlignment="1">
      <alignment vertical="top"/>
    </xf>
    <xf numFmtId="49" fontId="7" fillId="0" borderId="22" xfId="1" applyNumberFormat="1" applyFont="1" applyBorder="1" applyAlignment="1">
      <alignment horizontal="center" vertical="top"/>
    </xf>
    <xf numFmtId="0" fontId="8" fillId="0" borderId="21" xfId="1" applyFont="1" applyBorder="1" applyAlignment="1">
      <alignment horizontal="center" vertical="top"/>
    </xf>
    <xf numFmtId="49" fontId="7" fillId="0" borderId="21" xfId="1" applyNumberFormat="1" applyFont="1" applyBorder="1" applyAlignment="1">
      <alignment horizontal="center" vertical="top"/>
    </xf>
    <xf numFmtId="49" fontId="7" fillId="0" borderId="28" xfId="1" applyNumberFormat="1" applyFont="1" applyBorder="1" applyAlignment="1">
      <alignment horizontal="center" vertical="top"/>
    </xf>
    <xf numFmtId="0" fontId="8" fillId="0" borderId="27" xfId="1" applyFont="1" applyBorder="1" applyAlignment="1">
      <alignment horizontal="center" vertical="top"/>
    </xf>
    <xf numFmtId="49" fontId="7" fillId="0" borderId="59" xfId="1" applyNumberFormat="1" applyFont="1" applyBorder="1" applyAlignment="1">
      <alignment horizontal="center" vertical="top"/>
    </xf>
    <xf numFmtId="0" fontId="3" fillId="0" borderId="52" xfId="1" applyFont="1" applyBorder="1" applyAlignment="1">
      <alignment horizontal="left" vertical="top"/>
    </xf>
    <xf numFmtId="0" fontId="1" fillId="0" borderId="51" xfId="1" applyBorder="1" applyAlignment="1">
      <alignment vertical="top"/>
    </xf>
    <xf numFmtId="0" fontId="1" fillId="0" borderId="66" xfId="1" applyBorder="1" applyAlignment="1">
      <alignment vertical="top"/>
    </xf>
    <xf numFmtId="0" fontId="3" fillId="0" borderId="65" xfId="1" applyFont="1" applyBorder="1" applyAlignment="1">
      <alignment vertical="top"/>
    </xf>
    <xf numFmtId="0" fontId="1" fillId="0" borderId="50" xfId="1" applyBorder="1" applyAlignment="1">
      <alignment vertical="top"/>
    </xf>
    <xf numFmtId="49" fontId="10" fillId="0" borderId="59" xfId="1" applyNumberFormat="1" applyFont="1" applyBorder="1" applyAlignment="1">
      <alignment horizontal="center" vertical="top"/>
    </xf>
    <xf numFmtId="0" fontId="11" fillId="0" borderId="27" xfId="1" applyFont="1" applyBorder="1" applyAlignment="1">
      <alignment horizontal="center" vertical="top"/>
    </xf>
    <xf numFmtId="49" fontId="10" fillId="0" borderId="28" xfId="1" applyNumberFormat="1" applyFont="1" applyBorder="1" applyAlignment="1">
      <alignment horizontal="center" vertical="top"/>
    </xf>
    <xf numFmtId="0" fontId="7" fillId="0" borderId="75" xfId="1" applyFont="1" applyBorder="1" applyAlignment="1">
      <alignment horizontal="center" vertical="top"/>
    </xf>
    <xf numFmtId="0" fontId="8" fillId="0" borderId="74" xfId="1" applyFont="1" applyBorder="1" applyAlignment="1">
      <alignment horizontal="center" vertical="top"/>
    </xf>
    <xf numFmtId="0" fontId="8" fillId="0" borderId="57" xfId="1" applyFont="1" applyBorder="1" applyAlignment="1">
      <alignment horizontal="center" vertical="top"/>
    </xf>
    <xf numFmtId="0" fontId="7" fillId="6" borderId="43" xfId="1" applyFont="1" applyFill="1" applyBorder="1" applyAlignment="1">
      <alignment horizontal="center" vertical="top"/>
    </xf>
    <xf numFmtId="0" fontId="8" fillId="6" borderId="16" xfId="1" applyFont="1" applyFill="1" applyBorder="1" applyAlignment="1">
      <alignment horizontal="center" vertical="top"/>
    </xf>
    <xf numFmtId="0" fontId="8" fillId="6" borderId="73" xfId="1" applyFont="1" applyFill="1" applyBorder="1" applyAlignment="1">
      <alignment horizontal="center" vertical="top"/>
    </xf>
    <xf numFmtId="0" fontId="7" fillId="6" borderId="40" xfId="1" applyFont="1" applyFill="1" applyBorder="1" applyAlignment="1">
      <alignment horizontal="center" vertical="top"/>
    </xf>
    <xf numFmtId="0" fontId="8" fillId="6" borderId="0" xfId="1" applyFont="1" applyFill="1" applyAlignment="1">
      <alignment horizontal="center" vertical="top"/>
    </xf>
    <xf numFmtId="0" fontId="8" fillId="6" borderId="5" xfId="1" applyFont="1" applyFill="1" applyBorder="1" applyAlignment="1">
      <alignment horizontal="center" vertical="top"/>
    </xf>
    <xf numFmtId="0" fontId="7" fillId="6" borderId="34" xfId="1" applyFont="1" applyFill="1" applyBorder="1" applyAlignment="1">
      <alignment horizontal="center" vertical="top"/>
    </xf>
    <xf numFmtId="0" fontId="8" fillId="6" borderId="33" xfId="1" applyFont="1" applyFill="1" applyBorder="1" applyAlignment="1">
      <alignment horizontal="center" vertical="top"/>
    </xf>
    <xf numFmtId="0" fontId="8" fillId="6" borderId="72" xfId="1" applyFont="1" applyFill="1" applyBorder="1" applyAlignment="1">
      <alignment horizontal="center" vertical="top"/>
    </xf>
    <xf numFmtId="0" fontId="3" fillId="0" borderId="27" xfId="1" applyFont="1" applyBorder="1" applyAlignment="1">
      <alignment vertical="top"/>
    </xf>
    <xf numFmtId="0" fontId="3" fillId="0" borderId="52" xfId="1" applyFont="1" applyBorder="1" applyAlignment="1">
      <alignment vertical="top"/>
    </xf>
    <xf numFmtId="0" fontId="3" fillId="0" borderId="65" xfId="1" applyFont="1" applyBorder="1" applyAlignment="1">
      <alignment horizontal="left" vertical="top"/>
    </xf>
    <xf numFmtId="0" fontId="7" fillId="6" borderId="44" xfId="1" applyFont="1" applyFill="1" applyBorder="1" applyAlignment="1">
      <alignment horizontal="center" vertical="top" wrapText="1"/>
    </xf>
    <xf numFmtId="0" fontId="1" fillId="6" borderId="26" xfId="1" applyFill="1" applyBorder="1" applyAlignment="1">
      <alignment horizontal="center" vertical="top" wrapText="1"/>
    </xf>
    <xf numFmtId="0" fontId="5" fillId="6" borderId="46" xfId="1" applyFont="1" applyFill="1" applyBorder="1" applyAlignment="1">
      <alignment horizontal="center" vertical="center" wrapText="1"/>
    </xf>
    <xf numFmtId="0" fontId="5" fillId="6" borderId="45" xfId="1" applyFont="1" applyFill="1" applyBorder="1" applyAlignment="1">
      <alignment horizontal="center" vertical="center" wrapText="1"/>
    </xf>
    <xf numFmtId="0" fontId="5" fillId="6" borderId="49" xfId="1" applyFont="1" applyFill="1" applyBorder="1" applyAlignment="1">
      <alignment horizontal="center" vertical="center" wrapText="1"/>
    </xf>
    <xf numFmtId="0" fontId="5" fillId="6" borderId="48" xfId="1" applyFont="1" applyFill="1" applyBorder="1" applyAlignment="1">
      <alignment horizontal="center" vertical="center" wrapText="1"/>
    </xf>
    <xf numFmtId="0" fontId="7" fillId="0" borderId="0" xfId="1" applyFont="1" applyAlignment="1">
      <alignment horizontal="center" vertical="top" wrapText="1"/>
    </xf>
    <xf numFmtId="0" fontId="8" fillId="0" borderId="0" xfId="1" applyFont="1" applyAlignment="1">
      <alignment horizontal="center" vertical="top" wrapText="1"/>
    </xf>
    <xf numFmtId="0" fontId="3" fillId="0" borderId="0" xfId="1" applyFont="1" applyAlignment="1">
      <alignment vertical="top" wrapText="1"/>
    </xf>
    <xf numFmtId="0" fontId="1" fillId="0" borderId="0" xfId="1" applyAlignment="1">
      <alignment vertical="top" wrapText="1"/>
    </xf>
    <xf numFmtId="0" fontId="7" fillId="6" borderId="22" xfId="1" applyFont="1" applyFill="1" applyBorder="1" applyAlignment="1">
      <alignment horizontal="center" vertical="top" wrapText="1"/>
    </xf>
    <xf numFmtId="0" fontId="1" fillId="6" borderId="25" xfId="1" applyFill="1" applyBorder="1" applyAlignment="1">
      <alignment horizontal="center" vertical="top" wrapText="1"/>
    </xf>
    <xf numFmtId="0" fontId="7" fillId="6" borderId="56" xfId="1" applyFont="1" applyFill="1" applyBorder="1" applyAlignment="1">
      <alignment horizontal="center" vertical="top" wrapText="1"/>
    </xf>
    <xf numFmtId="0" fontId="1" fillId="6" borderId="6" xfId="1" applyFill="1" applyBorder="1" applyAlignment="1">
      <alignment horizontal="center" vertical="top" wrapText="1"/>
    </xf>
    <xf numFmtId="0" fontId="7" fillId="6" borderId="41" xfId="1" applyFont="1" applyFill="1" applyBorder="1" applyAlignment="1">
      <alignment horizontal="center" vertical="top" wrapText="1"/>
    </xf>
    <xf numFmtId="0" fontId="1" fillId="6" borderId="38" xfId="1" applyFill="1" applyBorder="1" applyAlignment="1">
      <alignment horizontal="center" vertical="top" wrapText="1"/>
    </xf>
    <xf numFmtId="0" fontId="1" fillId="6" borderId="42" xfId="1" applyFill="1" applyBorder="1" applyAlignment="1">
      <alignment horizontal="center" vertical="top" wrapText="1"/>
    </xf>
    <xf numFmtId="0" fontId="7" fillId="6" borderId="46" xfId="1" applyFont="1" applyFill="1" applyBorder="1" applyAlignment="1">
      <alignment horizontal="center" vertical="center"/>
    </xf>
    <xf numFmtId="0" fontId="7" fillId="6" borderId="28" xfId="1" applyFont="1" applyFill="1" applyBorder="1" applyAlignment="1">
      <alignment horizontal="center" vertical="center"/>
    </xf>
    <xf numFmtId="0" fontId="7" fillId="6" borderId="31" xfId="1" applyFont="1" applyFill="1" applyBorder="1" applyAlignment="1">
      <alignment horizontal="center" vertical="center"/>
    </xf>
    <xf numFmtId="0" fontId="7" fillId="0" borderId="0" xfId="1" applyFont="1" applyAlignment="1">
      <alignment horizontal="center" vertical="center"/>
    </xf>
    <xf numFmtId="0" fontId="7" fillId="6" borderId="41" xfId="1" applyFont="1" applyFill="1" applyBorder="1" applyAlignment="1">
      <alignment horizontal="center" vertical="center"/>
    </xf>
    <xf numFmtId="0" fontId="8" fillId="6" borderId="38" xfId="1" applyFont="1" applyFill="1" applyBorder="1" applyAlignment="1">
      <alignment horizontal="center" vertical="center"/>
    </xf>
    <xf numFmtId="0" fontId="8" fillId="6" borderId="37" xfId="1" applyFont="1" applyFill="1" applyBorder="1" applyAlignment="1">
      <alignment horizontal="center" vertical="center"/>
    </xf>
    <xf numFmtId="0" fontId="8" fillId="6" borderId="42" xfId="1" applyFont="1" applyFill="1" applyBorder="1" applyAlignment="1">
      <alignment horizontal="center" vertical="center"/>
    </xf>
    <xf numFmtId="0" fontId="8" fillId="7" borderId="96" xfId="0" applyFont="1" applyFill="1" applyBorder="1" applyAlignment="1">
      <alignment horizontal="center" wrapText="1"/>
    </xf>
    <xf numFmtId="0" fontId="8" fillId="7" borderId="107" xfId="0" applyFont="1" applyFill="1" applyBorder="1" applyAlignment="1">
      <alignment horizontal="center" wrapText="1"/>
    </xf>
    <xf numFmtId="49" fontId="7" fillId="0" borderId="16" xfId="1" applyNumberFormat="1" applyFont="1" applyBorder="1" applyAlignment="1">
      <alignment horizontal="center" vertical="center"/>
    </xf>
    <xf numFmtId="0" fontId="8" fillId="0" borderId="16" xfId="1" applyFont="1" applyBorder="1" applyAlignment="1">
      <alignment horizontal="center" vertical="center"/>
    </xf>
    <xf numFmtId="49" fontId="6" fillId="0" borderId="0" xfId="1" applyNumberFormat="1" applyFont="1" applyAlignment="1">
      <alignment vertical="center"/>
    </xf>
    <xf numFmtId="0" fontId="6" fillId="0" borderId="0" xfId="1" applyFont="1" applyAlignment="1">
      <alignment vertical="center"/>
    </xf>
    <xf numFmtId="49" fontId="6" fillId="0" borderId="16" xfId="1" applyNumberFormat="1" applyFont="1" applyBorder="1" applyAlignment="1">
      <alignment vertical="center"/>
    </xf>
    <xf numFmtId="0" fontId="6" fillId="0" borderId="16" xfId="1" applyFont="1" applyBorder="1" applyAlignment="1">
      <alignment vertical="center"/>
    </xf>
    <xf numFmtId="49" fontId="7" fillId="6" borderId="39" xfId="1" applyNumberFormat="1" applyFont="1" applyFill="1" applyBorder="1" applyAlignment="1">
      <alignment horizontal="center" vertical="center"/>
    </xf>
    <xf numFmtId="49" fontId="7" fillId="6" borderId="36" xfId="1" applyNumberFormat="1" applyFont="1" applyFill="1" applyBorder="1" applyAlignment="1">
      <alignment horizontal="center" vertical="center"/>
    </xf>
    <xf numFmtId="49" fontId="7" fillId="6" borderId="34" xfId="1" applyNumberFormat="1" applyFont="1" applyFill="1" applyBorder="1" applyAlignment="1">
      <alignment horizontal="center" vertical="center"/>
    </xf>
    <xf numFmtId="49" fontId="7" fillId="0" borderId="0" xfId="1" applyNumberFormat="1" applyFont="1" applyAlignment="1">
      <alignment horizontal="center" vertical="center"/>
    </xf>
    <xf numFmtId="0" fontId="5" fillId="6" borderId="14" xfId="1" applyFont="1" applyFill="1" applyBorder="1" applyAlignment="1">
      <alignment horizontal="center" vertical="center"/>
    </xf>
    <xf numFmtId="0" fontId="5" fillId="6" borderId="13" xfId="1" applyFont="1" applyFill="1" applyBorder="1" applyAlignment="1">
      <alignment horizontal="center" vertical="center"/>
    </xf>
    <xf numFmtId="0" fontId="5" fillId="6" borderId="11" xfId="1" applyFont="1" applyFill="1" applyBorder="1" applyAlignment="1">
      <alignment horizontal="center" vertical="center"/>
    </xf>
    <xf numFmtId="0" fontId="5" fillId="6" borderId="10" xfId="1" applyFont="1" applyFill="1" applyBorder="1" applyAlignment="1">
      <alignment horizontal="center" vertical="center"/>
    </xf>
    <xf numFmtId="0" fontId="3" fillId="0" borderId="1" xfId="1" applyFont="1" applyBorder="1" applyAlignment="1">
      <alignment horizontal="left" wrapText="1" shrinkToFit="1"/>
    </xf>
    <xf numFmtId="49" fontId="7" fillId="6" borderId="1" xfId="1" applyNumberFormat="1" applyFont="1" applyFill="1" applyBorder="1" applyAlignment="1">
      <alignment horizontal="center" vertical="center"/>
    </xf>
    <xf numFmtId="49" fontId="7" fillId="6" borderId="35" xfId="1" applyNumberFormat="1" applyFont="1" applyFill="1" applyBorder="1" applyAlignment="1">
      <alignment horizontal="center" vertical="center"/>
    </xf>
    <xf numFmtId="49" fontId="7" fillId="6" borderId="33" xfId="1" applyNumberFormat="1" applyFont="1" applyFill="1" applyBorder="1" applyAlignment="1">
      <alignment horizontal="center" vertical="center"/>
    </xf>
    <xf numFmtId="49" fontId="7" fillId="6" borderId="32" xfId="1" applyNumberFormat="1" applyFont="1" applyFill="1" applyBorder="1" applyAlignment="1">
      <alignment horizontal="center" vertical="center"/>
    </xf>
  </cellXfs>
  <cellStyles count="4">
    <cellStyle name="cadre" xfId="2"/>
    <cellStyle name="Normal" xfId="0" builtinId="0"/>
    <cellStyle name="Normal 2" xfId="1"/>
    <cellStyle name="Normal_ANNEXES9"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2087880</xdr:colOff>
      <xdr:row>14</xdr:row>
      <xdr:rowOff>2125980</xdr:rowOff>
    </xdr:from>
    <xdr:to>
      <xdr:col>2</xdr:col>
      <xdr:colOff>2461260</xdr:colOff>
      <xdr:row>15</xdr:row>
      <xdr:rowOff>0</xdr:rowOff>
    </xdr:to>
    <xdr:sp macro="" textlink="">
      <xdr:nvSpPr>
        <xdr:cNvPr id="2" name="Text Box 1"/>
        <xdr:cNvSpPr txBox="1">
          <a:spLocks noChangeArrowheads="1"/>
        </xdr:cNvSpPr>
      </xdr:nvSpPr>
      <xdr:spPr bwMode="auto">
        <a:xfrm>
          <a:off x="2377440" y="2735580"/>
          <a:ext cx="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fr-FR" sz="1000" b="0" i="0" u="none" strike="noStrike" baseline="0">
              <a:solidFill>
                <a:srgbClr val="000000"/>
              </a:solidFill>
              <a:latin typeface="Times New Roman"/>
              <a:cs typeface="Times New Roman"/>
            </a:rPr>
            <a:t> </a:t>
          </a:r>
          <a:endParaRPr lang="fr-F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45720</xdr:colOff>
      <xdr:row>9</xdr:row>
      <xdr:rowOff>68580</xdr:rowOff>
    </xdr:from>
    <xdr:to>
      <xdr:col>6</xdr:col>
      <xdr:colOff>1043940</xdr:colOff>
      <xdr:row>30</xdr:row>
      <xdr:rowOff>106680</xdr:rowOff>
    </xdr:to>
    <xdr:cxnSp macro="">
      <xdr:nvCxnSpPr>
        <xdr:cNvPr id="3" name="Connecteur droit 2"/>
        <xdr:cNvCxnSpPr/>
      </xdr:nvCxnSpPr>
      <xdr:spPr>
        <a:xfrm flipV="1">
          <a:off x="45720" y="1981200"/>
          <a:ext cx="8176260" cy="330708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53340</xdr:colOff>
      <xdr:row>4</xdr:row>
      <xdr:rowOff>91440</xdr:rowOff>
    </xdr:from>
    <xdr:to>
      <xdr:col>5</xdr:col>
      <xdr:colOff>861060</xdr:colOff>
      <xdr:row>19</xdr:row>
      <xdr:rowOff>106680</xdr:rowOff>
    </xdr:to>
    <xdr:cxnSp macro="">
      <xdr:nvCxnSpPr>
        <xdr:cNvPr id="3" name="Connecteur droit 2"/>
        <xdr:cNvCxnSpPr/>
      </xdr:nvCxnSpPr>
      <xdr:spPr>
        <a:xfrm flipV="1">
          <a:off x="53340" y="1097280"/>
          <a:ext cx="6149340" cy="27813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68580</xdr:colOff>
      <xdr:row>8</xdr:row>
      <xdr:rowOff>99060</xdr:rowOff>
    </xdr:from>
    <xdr:to>
      <xdr:col>5</xdr:col>
      <xdr:colOff>868680</xdr:colOff>
      <xdr:row>22</xdr:row>
      <xdr:rowOff>76200</xdr:rowOff>
    </xdr:to>
    <xdr:cxnSp macro="">
      <xdr:nvCxnSpPr>
        <xdr:cNvPr id="3" name="Connecteur droit 2"/>
        <xdr:cNvCxnSpPr/>
      </xdr:nvCxnSpPr>
      <xdr:spPr>
        <a:xfrm flipV="1">
          <a:off x="68580" y="1485900"/>
          <a:ext cx="8923020" cy="195072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68580</xdr:colOff>
      <xdr:row>31</xdr:row>
      <xdr:rowOff>83820</xdr:rowOff>
    </xdr:from>
    <xdr:to>
      <xdr:col>5</xdr:col>
      <xdr:colOff>891540</xdr:colOff>
      <xdr:row>48</xdr:row>
      <xdr:rowOff>121920</xdr:rowOff>
    </xdr:to>
    <xdr:cxnSp macro="">
      <xdr:nvCxnSpPr>
        <xdr:cNvPr id="5" name="Connecteur droit 4"/>
        <xdr:cNvCxnSpPr/>
      </xdr:nvCxnSpPr>
      <xdr:spPr>
        <a:xfrm flipV="1">
          <a:off x="68580" y="5067300"/>
          <a:ext cx="8945880" cy="26136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60960</xdr:colOff>
      <xdr:row>9</xdr:row>
      <xdr:rowOff>76200</xdr:rowOff>
    </xdr:from>
    <xdr:to>
      <xdr:col>6</xdr:col>
      <xdr:colOff>792480</xdr:colOff>
      <xdr:row>18</xdr:row>
      <xdr:rowOff>205740</xdr:rowOff>
    </xdr:to>
    <xdr:cxnSp macro="">
      <xdr:nvCxnSpPr>
        <xdr:cNvPr id="3" name="Connecteur droit 2"/>
        <xdr:cNvCxnSpPr/>
      </xdr:nvCxnSpPr>
      <xdr:spPr>
        <a:xfrm flipV="1">
          <a:off x="60960" y="1912620"/>
          <a:ext cx="6537960" cy="25527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ca1">
    <pageSetUpPr fitToPage="1"/>
  </sheetPr>
  <dimension ref="A1:F31"/>
  <sheetViews>
    <sheetView showGridLines="0" zoomScale="75" workbookViewId="0">
      <selection activeCell="B12" sqref="B12:C12"/>
    </sheetView>
  </sheetViews>
  <sheetFormatPr baseColWidth="10" defaultColWidth="11.5703125" defaultRowHeight="12.75"/>
  <cols>
    <col min="1" max="1" width="0.42578125" style="1" customWidth="1"/>
    <col min="2" max="2" width="29.140625" style="1" customWidth="1"/>
    <col min="3" max="3" width="51" style="1" customWidth="1"/>
    <col min="4" max="16384" width="11.5703125" style="1"/>
  </cols>
  <sheetData>
    <row r="1" spans="1:3" ht="65.25" customHeight="1"/>
    <row r="2" spans="1:3" s="388" customFormat="1" ht="72.75" customHeight="1" thickBot="1">
      <c r="A2" s="483" t="s">
        <v>561</v>
      </c>
      <c r="B2" s="483"/>
      <c r="C2" s="483"/>
    </row>
    <row r="3" spans="1:3" ht="22.5" customHeight="1" thickTop="1">
      <c r="B3" s="387" t="s">
        <v>560</v>
      </c>
      <c r="C3" s="389" t="s">
        <v>559</v>
      </c>
    </row>
    <row r="4" spans="1:3" ht="20.25" customHeight="1" thickBot="1">
      <c r="B4" s="386"/>
      <c r="C4" s="390" t="s">
        <v>562</v>
      </c>
    </row>
    <row r="5" spans="1:3" ht="30.75" customHeight="1" thickTop="1">
      <c r="B5" s="343"/>
    </row>
    <row r="6" spans="1:3" ht="66.75" customHeight="1">
      <c r="B6" s="484" t="s">
        <v>563</v>
      </c>
      <c r="C6" s="484"/>
    </row>
    <row r="7" spans="1:3" ht="21" customHeight="1" thickBot="1">
      <c r="B7" s="384"/>
    </row>
    <row r="8" spans="1:3" ht="19.5" customHeight="1" thickTop="1">
      <c r="B8" s="488" t="s">
        <v>558</v>
      </c>
      <c r="C8" s="489"/>
    </row>
    <row r="9" spans="1:3" ht="19.5" customHeight="1" thickBot="1">
      <c r="B9" s="486" t="s">
        <v>557</v>
      </c>
      <c r="C9" s="487"/>
    </row>
    <row r="10" spans="1:3" ht="106.5" customHeight="1" thickTop="1">
      <c r="B10" s="485" t="s">
        <v>564</v>
      </c>
      <c r="C10" s="485"/>
    </row>
    <row r="11" spans="1:3" ht="14.25" customHeight="1" thickBot="1">
      <c r="A11" s="1" t="s">
        <v>556</v>
      </c>
      <c r="B11" s="482"/>
      <c r="C11" s="482"/>
    </row>
    <row r="12" spans="1:3" ht="41.25" customHeight="1" thickTop="1" thickBot="1">
      <c r="B12" s="476" t="s">
        <v>555</v>
      </c>
      <c r="C12" s="477"/>
    </row>
    <row r="13" spans="1:3" ht="7.5" customHeight="1" thickTop="1">
      <c r="B13" s="480"/>
      <c r="C13" s="480"/>
    </row>
    <row r="14" spans="1:3" ht="4.5" customHeight="1">
      <c r="B14" s="479"/>
      <c r="C14" s="479"/>
    </row>
    <row r="15" spans="1:3" ht="6" customHeight="1">
      <c r="B15" s="479"/>
      <c r="C15" s="479"/>
    </row>
    <row r="16" spans="1:3" ht="3" customHeight="1">
      <c r="B16" s="385"/>
    </row>
    <row r="17" spans="1:6" ht="3" customHeight="1">
      <c r="B17" s="384"/>
      <c r="F17" s="383"/>
    </row>
    <row r="18" spans="1:6" ht="4.5" customHeight="1">
      <c r="B18" s="384"/>
    </row>
    <row r="19" spans="1:6" ht="24.75" customHeight="1">
      <c r="B19" s="481" t="s">
        <v>554</v>
      </c>
      <c r="C19" s="481"/>
    </row>
    <row r="20" spans="1:6" ht="57" customHeight="1">
      <c r="B20" s="384"/>
      <c r="C20" s="383"/>
    </row>
    <row r="21" spans="1:6">
      <c r="A21" s="478"/>
      <c r="B21" s="478"/>
      <c r="C21" s="478"/>
    </row>
    <row r="30" spans="1:6">
      <c r="B30" s="383"/>
    </row>
    <row r="31" spans="1:6" ht="18">
      <c r="B31" s="382"/>
    </row>
  </sheetData>
  <mergeCells count="12">
    <mergeCell ref="B11:C11"/>
    <mergeCell ref="A2:C2"/>
    <mergeCell ref="B6:C6"/>
    <mergeCell ref="B10:C10"/>
    <mergeCell ref="B9:C9"/>
    <mergeCell ref="B8:C8"/>
    <mergeCell ref="B12:C12"/>
    <mergeCell ref="A21:C21"/>
    <mergeCell ref="B14:C14"/>
    <mergeCell ref="B13:C13"/>
    <mergeCell ref="B15:C15"/>
    <mergeCell ref="B19:C19"/>
  </mergeCells>
  <printOptions horizontalCentered="1"/>
  <pageMargins left="0.39370078740157483" right="0.39370078740157483" top="0.59055118110236227" bottom="0.59055118110236227" header="0.19685039370078741" footer="0.1968503937007874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election activeCell="A21" sqref="A21:E22"/>
    </sheetView>
  </sheetViews>
  <sheetFormatPr baseColWidth="10" defaultColWidth="11.5703125" defaultRowHeight="12.75"/>
  <cols>
    <col min="1" max="1" width="5.7109375" style="1" customWidth="1"/>
    <col min="2" max="2" width="55.7109375" style="239" customWidth="1"/>
    <col min="3" max="3" width="15.7109375" style="1" customWidth="1"/>
    <col min="4" max="4" width="11.5703125" style="1"/>
    <col min="5" max="6" width="15.7109375" style="1" customWidth="1"/>
    <col min="7" max="16384" width="11.5703125" style="1"/>
  </cols>
  <sheetData>
    <row r="1" spans="1:5" ht="30" customHeight="1" thickTop="1">
      <c r="A1" s="503" t="s">
        <v>410</v>
      </c>
      <c r="B1" s="504"/>
      <c r="C1" s="504"/>
      <c r="D1" s="504"/>
      <c r="E1" s="393" t="s">
        <v>409</v>
      </c>
    </row>
    <row r="2" spans="1:5" ht="30" customHeight="1" thickBot="1">
      <c r="A2" s="505" t="s">
        <v>408</v>
      </c>
      <c r="B2" s="506"/>
      <c r="C2" s="506"/>
      <c r="D2" s="506"/>
      <c r="E2" s="394" t="s">
        <v>257</v>
      </c>
    </row>
    <row r="3" spans="1:5" ht="13.5" thickTop="1"/>
    <row r="4" spans="1:5" ht="40.15" customHeight="1" thickBot="1">
      <c r="A4" s="507" t="s">
        <v>407</v>
      </c>
      <c r="B4" s="508"/>
      <c r="C4" s="508"/>
      <c r="D4" s="508"/>
      <c r="E4" s="508"/>
    </row>
    <row r="5" spans="1:5" ht="13.5" thickTop="1">
      <c r="A5" s="412"/>
      <c r="B5" s="401" t="s">
        <v>29</v>
      </c>
      <c r="C5" s="402" t="s">
        <v>401</v>
      </c>
      <c r="D5" s="402" t="s">
        <v>401</v>
      </c>
      <c r="E5" s="403" t="s">
        <v>400</v>
      </c>
    </row>
    <row r="6" spans="1:5" ht="13.5" thickBot="1">
      <c r="A6" s="404"/>
      <c r="B6" s="405"/>
      <c r="C6" s="406" t="s">
        <v>399</v>
      </c>
      <c r="D6" s="406" t="s">
        <v>398</v>
      </c>
      <c r="E6" s="407"/>
    </row>
    <row r="7" spans="1:5" ht="13.5" thickTop="1">
      <c r="A7" s="256" t="s">
        <v>345</v>
      </c>
      <c r="B7" s="255" t="s">
        <v>344</v>
      </c>
      <c r="C7" s="254"/>
      <c r="D7" s="262"/>
      <c r="E7" s="253"/>
    </row>
    <row r="8" spans="1:5" ht="25.5">
      <c r="A8" s="252" t="s">
        <v>343</v>
      </c>
      <c r="B8" s="251" t="s">
        <v>342</v>
      </c>
      <c r="C8" s="250"/>
      <c r="D8" s="261"/>
      <c r="E8" s="249"/>
    </row>
    <row r="9" spans="1:5">
      <c r="A9" s="252" t="s">
        <v>341</v>
      </c>
      <c r="B9" s="251" t="s">
        <v>340</v>
      </c>
      <c r="C9" s="250"/>
      <c r="D9" s="261"/>
      <c r="E9" s="249"/>
    </row>
    <row r="10" spans="1:5">
      <c r="A10" s="252" t="s">
        <v>153</v>
      </c>
      <c r="B10" s="251" t="s">
        <v>152</v>
      </c>
      <c r="C10" s="250">
        <v>2808130</v>
      </c>
      <c r="D10" s="261">
        <v>0</v>
      </c>
      <c r="E10" s="249">
        <v>2808130</v>
      </c>
    </row>
    <row r="11" spans="1:5">
      <c r="A11" s="252" t="s">
        <v>149</v>
      </c>
      <c r="B11" s="251" t="s">
        <v>148</v>
      </c>
      <c r="C11" s="250">
        <v>7000</v>
      </c>
      <c r="D11" s="261">
        <v>0</v>
      </c>
      <c r="E11" s="249">
        <v>7000</v>
      </c>
    </row>
    <row r="12" spans="1:5">
      <c r="A12" s="252" t="s">
        <v>335</v>
      </c>
      <c r="B12" s="251" t="s">
        <v>406</v>
      </c>
      <c r="C12" s="250"/>
      <c r="D12" s="250"/>
      <c r="E12" s="249"/>
    </row>
    <row r="13" spans="1:5">
      <c r="A13" s="252" t="s">
        <v>147</v>
      </c>
      <c r="B13" s="251" t="s">
        <v>146</v>
      </c>
      <c r="C13" s="250">
        <v>4800</v>
      </c>
      <c r="D13" s="250">
        <v>0</v>
      </c>
      <c r="E13" s="249">
        <v>4800</v>
      </c>
    </row>
    <row r="14" spans="1:5" ht="13.5" thickBot="1">
      <c r="A14" s="260" t="s">
        <v>330</v>
      </c>
      <c r="B14" s="259" t="s">
        <v>405</v>
      </c>
      <c r="C14" s="258"/>
      <c r="D14" s="258"/>
      <c r="E14" s="257"/>
    </row>
    <row r="15" spans="1:5" ht="14.25" thickTop="1" thickBot="1">
      <c r="A15" s="556" t="s">
        <v>404</v>
      </c>
      <c r="B15" s="557"/>
      <c r="C15" s="243">
        <v>2819930</v>
      </c>
      <c r="D15" s="243">
        <v>0</v>
      </c>
      <c r="E15" s="242">
        <v>2819930</v>
      </c>
    </row>
    <row r="16" spans="1:5" ht="14.25" thickTop="1" thickBot="1">
      <c r="E16" s="241" t="s">
        <v>390</v>
      </c>
    </row>
    <row r="17" spans="1:5" ht="14.25" thickTop="1" thickBot="1">
      <c r="A17" s="568" t="s">
        <v>403</v>
      </c>
      <c r="B17" s="569"/>
      <c r="C17" s="569"/>
      <c r="D17" s="570"/>
      <c r="E17" s="240">
        <v>1445024.58</v>
      </c>
    </row>
    <row r="18" spans="1:5" ht="14.25" thickTop="1" thickBot="1">
      <c r="E18" s="241" t="s">
        <v>388</v>
      </c>
    </row>
    <row r="19" spans="1:5" ht="14.25" thickTop="1" thickBot="1">
      <c r="A19" s="568" t="s">
        <v>402</v>
      </c>
      <c r="B19" s="569"/>
      <c r="C19" s="569"/>
      <c r="D19" s="570"/>
      <c r="E19" s="240">
        <f>E17+E15</f>
        <v>4264954.58</v>
      </c>
    </row>
    <row r="20" spans="1:5" ht="40.15" customHeight="1" thickTop="1" thickBot="1">
      <c r="A20" s="572"/>
      <c r="B20" s="572"/>
      <c r="C20" s="572"/>
      <c r="D20" s="572"/>
      <c r="E20" s="572"/>
    </row>
    <row r="21" spans="1:5" ht="13.5" thickTop="1">
      <c r="A21" s="412"/>
      <c r="B21" s="401" t="s">
        <v>28</v>
      </c>
      <c r="C21" s="402" t="s">
        <v>401</v>
      </c>
      <c r="D21" s="402" t="s">
        <v>401</v>
      </c>
      <c r="E21" s="403" t="s">
        <v>400</v>
      </c>
    </row>
    <row r="22" spans="1:5" ht="13.5" thickBot="1">
      <c r="A22" s="404"/>
      <c r="B22" s="405"/>
      <c r="C22" s="406" t="s">
        <v>399</v>
      </c>
      <c r="D22" s="406" t="s">
        <v>398</v>
      </c>
      <c r="E22" s="407"/>
    </row>
    <row r="23" spans="1:5" ht="13.5" thickTop="1">
      <c r="A23" s="256" t="s">
        <v>114</v>
      </c>
      <c r="B23" s="255" t="s">
        <v>397</v>
      </c>
      <c r="C23" s="254">
        <v>19747.439999999999</v>
      </c>
      <c r="D23" s="254">
        <v>0</v>
      </c>
      <c r="E23" s="253">
        <v>19747.439999999999</v>
      </c>
    </row>
    <row r="24" spans="1:5">
      <c r="A24" s="252" t="s">
        <v>122</v>
      </c>
      <c r="B24" s="251" t="s">
        <v>121</v>
      </c>
      <c r="C24" s="250">
        <v>728047.28</v>
      </c>
      <c r="D24" s="250">
        <v>0</v>
      </c>
      <c r="E24" s="249">
        <v>728047.28</v>
      </c>
    </row>
    <row r="25" spans="1:5" ht="25.5">
      <c r="A25" s="252" t="s">
        <v>118</v>
      </c>
      <c r="B25" s="251" t="s">
        <v>396</v>
      </c>
      <c r="C25" s="250">
        <v>0</v>
      </c>
      <c r="D25" s="250">
        <v>0</v>
      </c>
      <c r="E25" s="249">
        <v>0</v>
      </c>
    </row>
    <row r="26" spans="1:5">
      <c r="A26" s="252" t="s">
        <v>266</v>
      </c>
      <c r="B26" s="251" t="s">
        <v>265</v>
      </c>
      <c r="C26" s="250"/>
      <c r="D26" s="250"/>
      <c r="E26" s="249"/>
    </row>
    <row r="27" spans="1:5">
      <c r="A27" s="252" t="s">
        <v>124</v>
      </c>
      <c r="B27" s="251" t="s">
        <v>123</v>
      </c>
      <c r="C27" s="250"/>
      <c r="D27" s="250"/>
      <c r="E27" s="249"/>
    </row>
    <row r="28" spans="1:5">
      <c r="A28" s="252" t="s">
        <v>120</v>
      </c>
      <c r="B28" s="251" t="s">
        <v>119</v>
      </c>
      <c r="C28" s="250"/>
      <c r="D28" s="250"/>
      <c r="E28" s="249"/>
    </row>
    <row r="29" spans="1:5" ht="25.5">
      <c r="A29" s="252" t="s">
        <v>269</v>
      </c>
      <c r="B29" s="251" t="s">
        <v>268</v>
      </c>
      <c r="C29" s="250"/>
      <c r="D29" s="250"/>
      <c r="E29" s="249"/>
    </row>
    <row r="30" spans="1:5">
      <c r="A30" s="252" t="s">
        <v>116</v>
      </c>
      <c r="B30" s="251" t="s">
        <v>115</v>
      </c>
      <c r="C30" s="250">
        <v>0</v>
      </c>
      <c r="D30" s="250">
        <v>0</v>
      </c>
      <c r="E30" s="249">
        <v>0</v>
      </c>
    </row>
    <row r="31" spans="1:5" ht="25.5">
      <c r="A31" s="252" t="s">
        <v>199</v>
      </c>
      <c r="B31" s="251" t="s">
        <v>198</v>
      </c>
      <c r="C31" s="250"/>
      <c r="D31" s="250"/>
      <c r="E31" s="249"/>
    </row>
    <row r="32" spans="1:5">
      <c r="A32" s="252" t="s">
        <v>197</v>
      </c>
      <c r="B32" s="251" t="s">
        <v>196</v>
      </c>
      <c r="C32" s="250"/>
      <c r="D32" s="250"/>
      <c r="E32" s="249"/>
    </row>
    <row r="33" spans="1:5">
      <c r="A33" s="252" t="s">
        <v>107</v>
      </c>
      <c r="B33" s="251" t="s">
        <v>395</v>
      </c>
      <c r="C33" s="250">
        <v>0</v>
      </c>
      <c r="D33" s="250">
        <v>0</v>
      </c>
      <c r="E33" s="249">
        <v>0</v>
      </c>
    </row>
    <row r="34" spans="1:5" ht="13.5" thickBot="1">
      <c r="A34" s="248" t="s">
        <v>394</v>
      </c>
      <c r="B34" s="247" t="s">
        <v>393</v>
      </c>
      <c r="C34" s="246"/>
      <c r="D34" s="245"/>
      <c r="E34" s="244"/>
    </row>
    <row r="35" spans="1:5" ht="14.25" thickTop="1" thickBot="1">
      <c r="A35" s="556" t="s">
        <v>392</v>
      </c>
      <c r="B35" s="557"/>
      <c r="C35" s="243">
        <v>747794.72</v>
      </c>
      <c r="D35" s="243">
        <v>0</v>
      </c>
      <c r="E35" s="242">
        <v>747794.72</v>
      </c>
    </row>
    <row r="36" spans="1:5" ht="14.25" thickTop="1" thickBot="1">
      <c r="E36" s="241" t="s">
        <v>390</v>
      </c>
    </row>
    <row r="37" spans="1:5" ht="14.25" thickTop="1" thickBot="1">
      <c r="A37" s="568" t="s">
        <v>391</v>
      </c>
      <c r="B37" s="569"/>
      <c r="C37" s="569"/>
      <c r="D37" s="570"/>
      <c r="E37" s="240">
        <v>604968.51</v>
      </c>
    </row>
    <row r="38" spans="1:5" ht="14.25" thickTop="1" thickBot="1">
      <c r="E38" s="241" t="s">
        <v>390</v>
      </c>
    </row>
    <row r="39" spans="1:5" ht="14.25" thickTop="1" thickBot="1">
      <c r="A39" s="568" t="s">
        <v>389</v>
      </c>
      <c r="B39" s="569"/>
      <c r="C39" s="569"/>
      <c r="D39" s="570"/>
      <c r="E39" s="240"/>
    </row>
    <row r="40" spans="1:5" ht="14.25" thickTop="1" thickBot="1">
      <c r="E40" s="241" t="s">
        <v>388</v>
      </c>
    </row>
    <row r="41" spans="1:5" ht="14.25" thickTop="1" thickBot="1">
      <c r="A41" s="568" t="s">
        <v>387</v>
      </c>
      <c r="B41" s="569"/>
      <c r="C41" s="569"/>
      <c r="D41" s="570"/>
      <c r="E41" s="240">
        <f>E39+E37+E35</f>
        <v>1352763.23</v>
      </c>
    </row>
    <row r="42" spans="1:5" ht="13.5" thickTop="1"/>
  </sheetData>
  <mergeCells count="11">
    <mergeCell ref="A19:D19"/>
    <mergeCell ref="A37:D37"/>
    <mergeCell ref="A39:D39"/>
    <mergeCell ref="A41:D41"/>
    <mergeCell ref="A1:D1"/>
    <mergeCell ref="A2:D2"/>
    <mergeCell ref="A4:E4"/>
    <mergeCell ref="A20:E20"/>
    <mergeCell ref="A15:B15"/>
    <mergeCell ref="A35:B35"/>
    <mergeCell ref="A17:D17"/>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2.75"/>
  <sheetData>
    <row r="28" spans="1:7" ht="18">
      <c r="A28" s="494" t="s">
        <v>567</v>
      </c>
      <c r="B28" s="494"/>
      <c r="C28" s="494"/>
      <c r="D28" s="494"/>
      <c r="E28" s="494"/>
      <c r="F28" s="494"/>
      <c r="G28" s="494"/>
    </row>
  </sheetData>
  <mergeCells count="1">
    <mergeCell ref="A28:G2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2.75"/>
  <sheetData>
    <row r="28" spans="1:7" ht="15.75">
      <c r="A28" s="567" t="s">
        <v>568</v>
      </c>
      <c r="B28" s="567"/>
      <c r="C28" s="567"/>
      <c r="D28" s="567"/>
      <c r="E28" s="567"/>
      <c r="F28" s="567"/>
      <c r="G28" s="567"/>
    </row>
  </sheetData>
  <mergeCells count="1">
    <mergeCell ref="A28:G28"/>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election activeCell="D30" sqref="D30"/>
    </sheetView>
  </sheetViews>
  <sheetFormatPr baseColWidth="10" defaultColWidth="11.5703125" defaultRowHeight="11.25"/>
  <cols>
    <col min="1" max="1" width="7.7109375" style="56" customWidth="1"/>
    <col min="2" max="2" width="35.7109375" style="56" customWidth="1"/>
    <col min="3" max="7" width="16.7109375" style="55" customWidth="1"/>
    <col min="8" max="16384" width="11.5703125" style="55"/>
  </cols>
  <sheetData>
    <row r="1" spans="1:7" ht="30" customHeight="1" thickTop="1">
      <c r="A1" s="503" t="s">
        <v>259</v>
      </c>
      <c r="B1" s="504"/>
      <c r="C1" s="504"/>
      <c r="D1" s="504"/>
      <c r="E1" s="504"/>
      <c r="F1" s="504"/>
      <c r="G1" s="393" t="s">
        <v>240</v>
      </c>
    </row>
    <row r="2" spans="1:7" ht="30" customHeight="1" thickBot="1">
      <c r="A2" s="505" t="s">
        <v>356</v>
      </c>
      <c r="B2" s="506"/>
      <c r="C2" s="506"/>
      <c r="D2" s="506"/>
      <c r="E2" s="506"/>
      <c r="F2" s="506"/>
      <c r="G2" s="394" t="s">
        <v>355</v>
      </c>
    </row>
    <row r="3" spans="1:7" ht="19.899999999999999" customHeight="1" thickTop="1" thickBot="1">
      <c r="A3" s="588"/>
      <c r="B3" s="589"/>
      <c r="C3" s="589"/>
      <c r="D3" s="589"/>
      <c r="E3" s="589"/>
      <c r="F3" s="589"/>
      <c r="G3" s="589"/>
    </row>
    <row r="4" spans="1:7" ht="13.5" thickTop="1">
      <c r="A4" s="413" t="s">
        <v>256</v>
      </c>
      <c r="B4" s="414" t="s">
        <v>183</v>
      </c>
      <c r="C4" s="415" t="s">
        <v>36</v>
      </c>
      <c r="D4" s="573" t="s">
        <v>324</v>
      </c>
      <c r="E4" s="574"/>
      <c r="F4" s="574"/>
      <c r="G4" s="416" t="s">
        <v>279</v>
      </c>
    </row>
    <row r="5" spans="1:7">
      <c r="A5" s="417" t="s">
        <v>255</v>
      </c>
      <c r="B5" s="418"/>
      <c r="C5" s="419" t="s">
        <v>254</v>
      </c>
      <c r="D5" s="419" t="s">
        <v>204</v>
      </c>
      <c r="E5" s="419" t="s">
        <v>354</v>
      </c>
      <c r="F5" s="419" t="s">
        <v>31</v>
      </c>
      <c r="G5" s="420" t="s">
        <v>278</v>
      </c>
    </row>
    <row r="6" spans="1:7" ht="12" thickBot="1">
      <c r="A6" s="421"/>
      <c r="B6" s="422"/>
      <c r="C6" s="423"/>
      <c r="D6" s="423"/>
      <c r="E6" s="423" t="s">
        <v>353</v>
      </c>
      <c r="F6" s="423" t="s">
        <v>253</v>
      </c>
      <c r="G6" s="424"/>
    </row>
    <row r="7" spans="1:7" ht="12" thickTop="1">
      <c r="A7" s="217" t="s">
        <v>155</v>
      </c>
      <c r="B7" s="111" t="s">
        <v>154</v>
      </c>
      <c r="C7" s="216">
        <v>2805037</v>
      </c>
      <c r="D7" s="216">
        <v>1409889.91</v>
      </c>
      <c r="E7" s="216">
        <v>0</v>
      </c>
      <c r="F7" s="216">
        <v>0</v>
      </c>
      <c r="G7" s="215">
        <f t="shared" ref="G7:G23" si="0">C7 - SUM(D7:F7)</f>
        <v>1395147.09</v>
      </c>
    </row>
    <row r="8" spans="1:7">
      <c r="A8" s="212" t="s">
        <v>386</v>
      </c>
      <c r="B8" s="105" t="s">
        <v>385</v>
      </c>
      <c r="C8" s="211">
        <v>2555037</v>
      </c>
      <c r="D8" s="211">
        <v>1302171.17</v>
      </c>
      <c r="E8" s="211">
        <v>0</v>
      </c>
      <c r="F8" s="211">
        <v>0</v>
      </c>
      <c r="G8" s="210">
        <f t="shared" si="0"/>
        <v>1252865.83</v>
      </c>
    </row>
    <row r="9" spans="1:7" ht="22.5">
      <c r="A9" s="212" t="s">
        <v>384</v>
      </c>
      <c r="B9" s="105" t="s">
        <v>383</v>
      </c>
      <c r="C9" s="211">
        <v>60000</v>
      </c>
      <c r="D9" s="211">
        <v>0</v>
      </c>
      <c r="E9" s="211">
        <v>0</v>
      </c>
      <c r="F9" s="211">
        <v>0</v>
      </c>
      <c r="G9" s="210">
        <f t="shared" si="0"/>
        <v>60000</v>
      </c>
    </row>
    <row r="10" spans="1:7">
      <c r="A10" s="212" t="s">
        <v>382</v>
      </c>
      <c r="B10" s="105" t="s">
        <v>381</v>
      </c>
      <c r="C10" s="211">
        <v>70000</v>
      </c>
      <c r="D10" s="211">
        <v>19590.48</v>
      </c>
      <c r="E10" s="211">
        <v>0</v>
      </c>
      <c r="F10" s="211">
        <v>0</v>
      </c>
      <c r="G10" s="210">
        <f t="shared" si="0"/>
        <v>50409.520000000004</v>
      </c>
    </row>
    <row r="11" spans="1:7">
      <c r="A11" s="212" t="s">
        <v>380</v>
      </c>
      <c r="B11" s="105" t="s">
        <v>379</v>
      </c>
      <c r="C11" s="211">
        <v>120000</v>
      </c>
      <c r="D11" s="211">
        <v>88128.26</v>
      </c>
      <c r="E11" s="211">
        <v>0</v>
      </c>
      <c r="F11" s="211">
        <v>0</v>
      </c>
      <c r="G11" s="210">
        <f t="shared" si="0"/>
        <v>31871.740000000005</v>
      </c>
    </row>
    <row r="12" spans="1:7" ht="22.5">
      <c r="A12" s="223" t="s">
        <v>378</v>
      </c>
      <c r="B12" s="222" t="s">
        <v>377</v>
      </c>
      <c r="C12" s="221"/>
      <c r="D12" s="221"/>
      <c r="E12" s="221"/>
      <c r="F12" s="221"/>
      <c r="G12" s="219">
        <f t="shared" si="0"/>
        <v>0</v>
      </c>
    </row>
    <row r="13" spans="1:7">
      <c r="A13" s="217" t="s">
        <v>376</v>
      </c>
      <c r="B13" s="111" t="s">
        <v>375</v>
      </c>
      <c r="C13" s="216"/>
      <c r="D13" s="216"/>
      <c r="E13" s="216"/>
      <c r="F13" s="216"/>
      <c r="G13" s="215">
        <f t="shared" si="0"/>
        <v>0</v>
      </c>
    </row>
    <row r="14" spans="1:7">
      <c r="A14" s="217" t="s">
        <v>374</v>
      </c>
      <c r="B14" s="111" t="s">
        <v>373</v>
      </c>
      <c r="C14" s="216"/>
      <c r="D14" s="216"/>
      <c r="E14" s="216"/>
      <c r="F14" s="216"/>
      <c r="G14" s="215">
        <f t="shared" si="0"/>
        <v>0</v>
      </c>
    </row>
    <row r="15" spans="1:7" ht="25.9" customHeight="1" thickBot="1">
      <c r="A15" s="579" t="s">
        <v>372</v>
      </c>
      <c r="B15" s="587"/>
      <c r="C15" s="208">
        <v>2805037</v>
      </c>
      <c r="D15" s="208">
        <v>1409889.91</v>
      </c>
      <c r="E15" s="208">
        <v>0</v>
      </c>
      <c r="F15" s="208">
        <v>0</v>
      </c>
      <c r="G15" s="189">
        <f t="shared" si="0"/>
        <v>1395147.09</v>
      </c>
    </row>
    <row r="16" spans="1:7" ht="12" thickTop="1">
      <c r="A16" s="217" t="s">
        <v>371</v>
      </c>
      <c r="B16" s="111" t="s">
        <v>370</v>
      </c>
      <c r="C16" s="216"/>
      <c r="D16" s="216"/>
      <c r="E16" s="216"/>
      <c r="F16" s="216"/>
      <c r="G16" s="215">
        <f t="shared" si="0"/>
        <v>0</v>
      </c>
    </row>
    <row r="17" spans="1:7">
      <c r="A17" s="217" t="s">
        <v>151</v>
      </c>
      <c r="B17" s="111" t="s">
        <v>369</v>
      </c>
      <c r="C17" s="216">
        <v>404000</v>
      </c>
      <c r="D17" s="216">
        <v>102000</v>
      </c>
      <c r="E17" s="216">
        <v>0</v>
      </c>
      <c r="F17" s="216">
        <v>292000</v>
      </c>
      <c r="G17" s="215">
        <f t="shared" si="0"/>
        <v>10000</v>
      </c>
    </row>
    <row r="18" spans="1:7" ht="22.5">
      <c r="A18" s="212" t="s">
        <v>368</v>
      </c>
      <c r="B18" s="105" t="s">
        <v>367</v>
      </c>
      <c r="C18" s="211">
        <v>10000</v>
      </c>
      <c r="D18" s="211">
        <v>0</v>
      </c>
      <c r="E18" s="211">
        <v>0</v>
      </c>
      <c r="F18" s="211">
        <v>0</v>
      </c>
      <c r="G18" s="210">
        <f t="shared" si="0"/>
        <v>10000</v>
      </c>
    </row>
    <row r="19" spans="1:7" ht="22.5">
      <c r="A19" s="212" t="s">
        <v>366</v>
      </c>
      <c r="B19" s="105" t="s">
        <v>365</v>
      </c>
      <c r="C19" s="211">
        <v>394000</v>
      </c>
      <c r="D19" s="211">
        <v>102000</v>
      </c>
      <c r="E19" s="211">
        <v>0</v>
      </c>
      <c r="F19" s="211">
        <v>292000</v>
      </c>
      <c r="G19" s="210">
        <f t="shared" si="0"/>
        <v>0</v>
      </c>
    </row>
    <row r="20" spans="1:7" ht="22.5">
      <c r="A20" s="223" t="s">
        <v>364</v>
      </c>
      <c r="B20" s="222" t="s">
        <v>363</v>
      </c>
      <c r="C20" s="221"/>
      <c r="D20" s="221"/>
      <c r="E20" s="221"/>
      <c r="F20" s="221"/>
      <c r="G20" s="219">
        <f t="shared" si="0"/>
        <v>0</v>
      </c>
    </row>
    <row r="21" spans="1:7" ht="22.5">
      <c r="A21" s="217" t="s">
        <v>362</v>
      </c>
      <c r="B21" s="111" t="s">
        <v>361</v>
      </c>
      <c r="C21" s="216"/>
      <c r="D21" s="216"/>
      <c r="E21" s="216"/>
      <c r="F21" s="216"/>
      <c r="G21" s="215">
        <f t="shared" si="0"/>
        <v>0</v>
      </c>
    </row>
    <row r="22" spans="1:7" ht="12" thickBot="1">
      <c r="A22" s="238" t="s">
        <v>360</v>
      </c>
      <c r="B22" s="108" t="s">
        <v>359</v>
      </c>
      <c r="C22" s="214"/>
      <c r="D22" s="214"/>
      <c r="E22" s="214"/>
      <c r="F22" s="214"/>
      <c r="G22" s="213">
        <f t="shared" si="0"/>
        <v>0</v>
      </c>
    </row>
    <row r="23" spans="1:7" ht="25.9" customHeight="1" thickTop="1" thickBot="1">
      <c r="A23" s="575" t="s">
        <v>358</v>
      </c>
      <c r="B23" s="586"/>
      <c r="C23" s="192">
        <v>3209037</v>
      </c>
      <c r="D23" s="192">
        <v>1511889.91</v>
      </c>
      <c r="E23" s="192">
        <v>0</v>
      </c>
      <c r="F23" s="192">
        <v>292000</v>
      </c>
      <c r="G23" s="191">
        <f t="shared" si="0"/>
        <v>1405147.09</v>
      </c>
    </row>
    <row r="24" spans="1:7" ht="90" customHeight="1" thickTop="1" thickBot="1">
      <c r="A24" s="571" t="s">
        <v>357</v>
      </c>
      <c r="B24" s="571"/>
      <c r="C24" s="571"/>
      <c r="D24" s="571"/>
      <c r="E24" s="571"/>
      <c r="F24" s="571"/>
    </row>
    <row r="25" spans="1:7" ht="13.5" thickTop="1">
      <c r="A25" s="413" t="s">
        <v>256</v>
      </c>
      <c r="B25" s="414" t="s">
        <v>183</v>
      </c>
      <c r="C25" s="415" t="s">
        <v>36</v>
      </c>
      <c r="D25" s="573" t="s">
        <v>324</v>
      </c>
      <c r="E25" s="574"/>
      <c r="F25" s="574"/>
      <c r="G25" s="416" t="s">
        <v>279</v>
      </c>
    </row>
    <row r="26" spans="1:7">
      <c r="A26" s="417" t="s">
        <v>255</v>
      </c>
      <c r="B26" s="418"/>
      <c r="C26" s="419" t="s">
        <v>254</v>
      </c>
      <c r="D26" s="419" t="s">
        <v>204</v>
      </c>
      <c r="E26" s="419" t="s">
        <v>354</v>
      </c>
      <c r="F26" s="419" t="s">
        <v>31</v>
      </c>
      <c r="G26" s="420" t="s">
        <v>278</v>
      </c>
    </row>
    <row r="27" spans="1:7" ht="12" thickBot="1">
      <c r="A27" s="421"/>
      <c r="B27" s="422"/>
      <c r="C27" s="423"/>
      <c r="D27" s="423"/>
      <c r="E27" s="423" t="s">
        <v>353</v>
      </c>
      <c r="F27" s="423" t="s">
        <v>253</v>
      </c>
      <c r="G27" s="424"/>
    </row>
    <row r="28" spans="1:7" ht="20.45" customHeight="1" thickTop="1">
      <c r="A28" s="203" t="s">
        <v>141</v>
      </c>
      <c r="B28" s="93" t="s">
        <v>140</v>
      </c>
      <c r="C28" s="202">
        <v>1051024.58</v>
      </c>
      <c r="D28" s="202">
        <v>0</v>
      </c>
      <c r="E28" s="202">
        <v>0</v>
      </c>
      <c r="F28" s="202">
        <v>0</v>
      </c>
      <c r="G28" s="200">
        <f t="shared" ref="G28:G35" si="1">C28 - SUM(D28:F28)</f>
        <v>1051024.58</v>
      </c>
    </row>
    <row r="29" spans="1:7" ht="20.45" customHeight="1">
      <c r="A29" s="203" t="s">
        <v>145</v>
      </c>
      <c r="B29" s="93" t="s">
        <v>352</v>
      </c>
      <c r="C29" s="202"/>
      <c r="D29" s="202"/>
      <c r="E29" s="202"/>
      <c r="F29" s="202"/>
      <c r="G29" s="200">
        <f t="shared" si="1"/>
        <v>0</v>
      </c>
    </row>
    <row r="30" spans="1:7" ht="20.45" customHeight="1" thickBot="1">
      <c r="A30" s="584" t="s">
        <v>351</v>
      </c>
      <c r="B30" s="585"/>
      <c r="C30" s="206">
        <v>1051024.58</v>
      </c>
      <c r="D30" s="206">
        <v>0</v>
      </c>
      <c r="E30" s="206">
        <v>0</v>
      </c>
      <c r="F30" s="206">
        <v>0</v>
      </c>
      <c r="G30" s="204">
        <f t="shared" si="1"/>
        <v>1051024.58</v>
      </c>
    </row>
    <row r="31" spans="1:7" ht="20.45" customHeight="1" thickTop="1" thickBot="1">
      <c r="A31" s="237"/>
      <c r="B31" s="236"/>
      <c r="C31" s="235"/>
      <c r="D31" s="235"/>
      <c r="E31" s="235"/>
      <c r="F31" s="235"/>
      <c r="G31" s="234">
        <f t="shared" si="1"/>
        <v>0</v>
      </c>
    </row>
    <row r="32" spans="1:7" ht="20.45" customHeight="1" thickTop="1">
      <c r="A32" s="203" t="s">
        <v>143</v>
      </c>
      <c r="B32" s="93" t="s">
        <v>350</v>
      </c>
      <c r="C32" s="202"/>
      <c r="D32" s="202"/>
      <c r="E32" s="202"/>
      <c r="F32" s="202"/>
      <c r="G32" s="200">
        <f t="shared" si="1"/>
        <v>0</v>
      </c>
    </row>
    <row r="33" spans="1:7" ht="20.45" customHeight="1" thickBot="1">
      <c r="A33" s="582" t="s">
        <v>349</v>
      </c>
      <c r="B33" s="583"/>
      <c r="C33" s="195">
        <v>1051024.58</v>
      </c>
      <c r="D33" s="195">
        <v>0</v>
      </c>
      <c r="E33" s="195">
        <v>0</v>
      </c>
      <c r="F33" s="195">
        <v>0</v>
      </c>
      <c r="G33" s="193">
        <f t="shared" si="1"/>
        <v>1051024.58</v>
      </c>
    </row>
    <row r="34" spans="1:7" ht="20.45" customHeight="1" thickTop="1" thickBot="1">
      <c r="C34" s="188"/>
      <c r="D34" s="188"/>
      <c r="E34" s="188"/>
      <c r="F34" s="188"/>
      <c r="G34" s="188">
        <f t="shared" si="1"/>
        <v>0</v>
      </c>
    </row>
    <row r="35" spans="1:7" ht="20.45" customHeight="1" thickTop="1" thickBot="1">
      <c r="A35" s="575" t="s">
        <v>348</v>
      </c>
      <c r="B35" s="576"/>
      <c r="C35" s="192">
        <v>4260061.58</v>
      </c>
      <c r="D35" s="192">
        <v>1511889.91</v>
      </c>
      <c r="E35" s="192">
        <v>0</v>
      </c>
      <c r="F35" s="192">
        <v>292000</v>
      </c>
      <c r="G35" s="191">
        <f t="shared" si="1"/>
        <v>2456171.67</v>
      </c>
    </row>
    <row r="36" spans="1:7" ht="20.45" customHeight="1" thickTop="1" thickBot="1">
      <c r="C36" s="188"/>
      <c r="D36" s="188"/>
      <c r="E36" s="188"/>
      <c r="F36" s="188"/>
      <c r="G36" s="188"/>
    </row>
    <row r="37" spans="1:7" ht="20.45" customHeight="1" thickTop="1">
      <c r="A37" s="577" t="s">
        <v>244</v>
      </c>
      <c r="B37" s="578"/>
      <c r="C37" s="190"/>
      <c r="D37" s="188"/>
      <c r="E37" s="188"/>
      <c r="F37" s="188"/>
      <c r="G37" s="188"/>
    </row>
    <row r="38" spans="1:7" ht="20.45" customHeight="1" thickBot="1">
      <c r="A38" s="579" t="s">
        <v>347</v>
      </c>
      <c r="B38" s="580"/>
      <c r="C38" s="189">
        <v>0</v>
      </c>
      <c r="D38" s="188"/>
      <c r="E38" s="188"/>
      <c r="F38" s="188"/>
      <c r="G38" s="188"/>
    </row>
    <row r="39" spans="1:7" ht="20.45" customHeight="1" thickTop="1">
      <c r="A39" s="581" t="s">
        <v>346</v>
      </c>
      <c r="B39" s="581"/>
      <c r="C39" s="581"/>
      <c r="D39" s="581"/>
      <c r="E39" s="581"/>
      <c r="F39" s="581"/>
    </row>
  </sheetData>
  <mergeCells count="14">
    <mergeCell ref="A24:F24"/>
    <mergeCell ref="A23:B23"/>
    <mergeCell ref="A15:B15"/>
    <mergeCell ref="A1:F1"/>
    <mergeCell ref="A2:F2"/>
    <mergeCell ref="A3:G3"/>
    <mergeCell ref="D4:F4"/>
    <mergeCell ref="D25:F25"/>
    <mergeCell ref="A35:B35"/>
    <mergeCell ref="A37:B37"/>
    <mergeCell ref="A38:B38"/>
    <mergeCell ref="A39:F39"/>
    <mergeCell ref="A33:B33"/>
    <mergeCell ref="A30:B30"/>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topLeftCell="A7" workbookViewId="0">
      <selection activeCell="C11" sqref="C11"/>
    </sheetView>
  </sheetViews>
  <sheetFormatPr baseColWidth="10" defaultColWidth="11.5703125" defaultRowHeight="11.25"/>
  <cols>
    <col min="1" max="1" width="7.7109375" style="56" customWidth="1"/>
    <col min="2" max="2" width="35.7109375" style="56" customWidth="1"/>
    <col min="3" max="7" width="16.7109375" style="55" customWidth="1"/>
    <col min="8" max="16384" width="11.5703125" style="55"/>
  </cols>
  <sheetData>
    <row r="1" spans="1:7" ht="30" customHeight="1" thickTop="1">
      <c r="A1" s="503" t="s">
        <v>259</v>
      </c>
      <c r="B1" s="504"/>
      <c r="C1" s="504"/>
      <c r="D1" s="504"/>
      <c r="E1" s="504"/>
      <c r="F1" s="504"/>
      <c r="G1" s="393" t="s">
        <v>240</v>
      </c>
    </row>
    <row r="2" spans="1:7" ht="30" customHeight="1" thickBot="1">
      <c r="A2" s="505" t="s">
        <v>326</v>
      </c>
      <c r="B2" s="506"/>
      <c r="C2" s="506"/>
      <c r="D2" s="506"/>
      <c r="E2" s="506"/>
      <c r="F2" s="506"/>
      <c r="G2" s="394" t="s">
        <v>325</v>
      </c>
    </row>
    <row r="3" spans="1:7" ht="19.899999999999999" customHeight="1" thickTop="1" thickBot="1">
      <c r="A3" s="588"/>
      <c r="B3" s="589"/>
      <c r="C3" s="589"/>
      <c r="D3" s="589"/>
      <c r="E3" s="589"/>
      <c r="F3" s="589"/>
      <c r="G3" s="589"/>
    </row>
    <row r="4" spans="1:7" ht="13.5" thickTop="1">
      <c r="A4" s="413" t="s">
        <v>256</v>
      </c>
      <c r="B4" s="414" t="s">
        <v>183</v>
      </c>
      <c r="C4" s="415" t="s">
        <v>36</v>
      </c>
      <c r="D4" s="573" t="s">
        <v>324</v>
      </c>
      <c r="E4" s="574"/>
      <c r="F4" s="574"/>
      <c r="G4" s="416" t="s">
        <v>279</v>
      </c>
    </row>
    <row r="5" spans="1:7">
      <c r="A5" s="417" t="s">
        <v>255</v>
      </c>
      <c r="B5" s="418"/>
      <c r="C5" s="419" t="s">
        <v>254</v>
      </c>
      <c r="D5" s="419" t="s">
        <v>182</v>
      </c>
      <c r="E5" s="419" t="s">
        <v>323</v>
      </c>
      <c r="F5" s="419" t="s">
        <v>31</v>
      </c>
      <c r="G5" s="420" t="s">
        <v>278</v>
      </c>
    </row>
    <row r="6" spans="1:7" ht="12" thickBot="1">
      <c r="A6" s="421"/>
      <c r="B6" s="422"/>
      <c r="C6" s="423"/>
      <c r="D6" s="423"/>
      <c r="E6" s="423" t="s">
        <v>322</v>
      </c>
      <c r="F6" s="423" t="s">
        <v>253</v>
      </c>
      <c r="G6" s="424"/>
    </row>
    <row r="7" spans="1:7" ht="12" thickTop="1">
      <c r="A7" s="217" t="s">
        <v>345</v>
      </c>
      <c r="B7" s="111" t="s">
        <v>344</v>
      </c>
      <c r="C7" s="216"/>
      <c r="D7" s="216"/>
      <c r="E7" s="216"/>
      <c r="F7" s="216"/>
      <c r="G7" s="215">
        <f>C7 - SUM(D7:F7)</f>
        <v>0</v>
      </c>
    </row>
    <row r="8" spans="1:7" ht="33.75">
      <c r="A8" s="217" t="s">
        <v>343</v>
      </c>
      <c r="B8" s="111" t="s">
        <v>342</v>
      </c>
      <c r="C8" s="216"/>
      <c r="D8" s="216"/>
      <c r="E8" s="216"/>
      <c r="F8" s="216"/>
      <c r="G8" s="215">
        <f>C8 - SUM(D8:F8)</f>
        <v>0</v>
      </c>
    </row>
    <row r="9" spans="1:7">
      <c r="A9" s="217" t="s">
        <v>341</v>
      </c>
      <c r="B9" s="111" t="s">
        <v>340</v>
      </c>
      <c r="C9" s="216"/>
      <c r="D9" s="216"/>
      <c r="E9" s="216"/>
      <c r="F9" s="216"/>
      <c r="G9" s="215">
        <f>C9 - SUM(D9:F9)</f>
        <v>0</v>
      </c>
    </row>
    <row r="10" spans="1:7">
      <c r="A10" s="217" t="s">
        <v>153</v>
      </c>
      <c r="B10" s="111" t="s">
        <v>152</v>
      </c>
      <c r="C10" s="216">
        <f>SUM(C11:C12)</f>
        <v>2808037</v>
      </c>
      <c r="D10" s="216">
        <v>2808130</v>
      </c>
      <c r="E10" s="216">
        <v>0</v>
      </c>
      <c r="F10" s="216">
        <v>0</v>
      </c>
      <c r="G10" s="215">
        <f>C10 - SUM(D10:F10)</f>
        <v>-93</v>
      </c>
    </row>
    <row r="11" spans="1:7">
      <c r="A11" s="212" t="s">
        <v>153</v>
      </c>
      <c r="B11" s="105" t="s">
        <v>339</v>
      </c>
      <c r="C11" s="211">
        <v>2522037</v>
      </c>
      <c r="D11" s="211">
        <v>2522037</v>
      </c>
      <c r="E11" s="211">
        <v>0</v>
      </c>
      <c r="F11" s="211">
        <v>0</v>
      </c>
      <c r="G11" s="210">
        <f>C11 - SUM(D11:F11)</f>
        <v>0</v>
      </c>
    </row>
    <row r="12" spans="1:7">
      <c r="A12" s="212" t="s">
        <v>153</v>
      </c>
      <c r="B12" s="105" t="s">
        <v>575</v>
      </c>
      <c r="C12" s="211">
        <v>286000</v>
      </c>
      <c r="D12" s="211">
        <v>286093</v>
      </c>
      <c r="E12" s="211"/>
      <c r="F12" s="211"/>
      <c r="G12" s="210"/>
    </row>
    <row r="13" spans="1:7">
      <c r="A13" s="223" t="s">
        <v>149</v>
      </c>
      <c r="B13" s="222" t="s">
        <v>148</v>
      </c>
      <c r="C13" s="221">
        <v>7000</v>
      </c>
      <c r="D13" s="221">
        <v>7000</v>
      </c>
      <c r="E13" s="221">
        <v>0</v>
      </c>
      <c r="F13" s="221">
        <v>0</v>
      </c>
      <c r="G13" s="219">
        <f t="shared" ref="G13:G20" si="0">C13 - SUM(D13:F13)</f>
        <v>0</v>
      </c>
    </row>
    <row r="14" spans="1:7" ht="23.25" thickBot="1">
      <c r="A14" s="212" t="s">
        <v>338</v>
      </c>
      <c r="B14" s="105" t="s">
        <v>337</v>
      </c>
      <c r="C14" s="211">
        <v>7000</v>
      </c>
      <c r="D14" s="211">
        <v>7000</v>
      </c>
      <c r="E14" s="211">
        <v>0</v>
      </c>
      <c r="F14" s="211">
        <v>0</v>
      </c>
      <c r="G14" s="210">
        <f t="shared" si="0"/>
        <v>0</v>
      </c>
    </row>
    <row r="15" spans="1:7" ht="25.9" customHeight="1" thickTop="1" thickBot="1">
      <c r="A15" s="575" t="s">
        <v>336</v>
      </c>
      <c r="B15" s="586"/>
      <c r="C15" s="192">
        <v>2815037</v>
      </c>
      <c r="D15" s="192">
        <v>2815130</v>
      </c>
      <c r="E15" s="192">
        <v>0</v>
      </c>
      <c r="F15" s="192">
        <v>0</v>
      </c>
      <c r="G15" s="191">
        <f t="shared" si="0"/>
        <v>-93</v>
      </c>
    </row>
    <row r="16" spans="1:7" ht="12" thickTop="1">
      <c r="A16" s="217" t="s">
        <v>335</v>
      </c>
      <c r="B16" s="111" t="s">
        <v>334</v>
      </c>
      <c r="C16" s="216"/>
      <c r="D16" s="216"/>
      <c r="E16" s="216"/>
      <c r="F16" s="216"/>
      <c r="G16" s="215">
        <f t="shared" si="0"/>
        <v>0</v>
      </c>
    </row>
    <row r="17" spans="1:7">
      <c r="A17" s="217" t="s">
        <v>147</v>
      </c>
      <c r="B17" s="111" t="s">
        <v>333</v>
      </c>
      <c r="C17" s="216">
        <v>0</v>
      </c>
      <c r="D17" s="216">
        <v>4800</v>
      </c>
      <c r="E17" s="216">
        <v>0</v>
      </c>
      <c r="F17" s="216">
        <v>0</v>
      </c>
      <c r="G17" s="215">
        <f t="shared" si="0"/>
        <v>-4800</v>
      </c>
    </row>
    <row r="18" spans="1:7">
      <c r="A18" s="212" t="s">
        <v>332</v>
      </c>
      <c r="B18" s="105" t="s">
        <v>331</v>
      </c>
      <c r="C18" s="211">
        <v>0</v>
      </c>
      <c r="D18" s="211">
        <v>4800</v>
      </c>
      <c r="E18" s="211">
        <v>0</v>
      </c>
      <c r="F18" s="211">
        <v>0</v>
      </c>
      <c r="G18" s="210">
        <f t="shared" si="0"/>
        <v>-4800</v>
      </c>
    </row>
    <row r="19" spans="1:7" ht="22.5">
      <c r="A19" s="223" t="s">
        <v>330</v>
      </c>
      <c r="B19" s="222" t="s">
        <v>329</v>
      </c>
      <c r="C19" s="221"/>
      <c r="D19" s="221"/>
      <c r="E19" s="221"/>
      <c r="F19" s="221"/>
      <c r="G19" s="219">
        <f t="shared" si="0"/>
        <v>0</v>
      </c>
    </row>
    <row r="20" spans="1:7" ht="25.9" customHeight="1" thickBot="1">
      <c r="A20" s="579" t="s">
        <v>328</v>
      </c>
      <c r="B20" s="587"/>
      <c r="C20" s="208">
        <v>2815037</v>
      </c>
      <c r="D20" s="208">
        <v>2819930</v>
      </c>
      <c r="E20" s="208">
        <v>0</v>
      </c>
      <c r="F20" s="208">
        <v>0</v>
      </c>
      <c r="G20" s="189">
        <f t="shared" si="0"/>
        <v>-4893</v>
      </c>
    </row>
    <row r="21" spans="1:7" ht="49.9" customHeight="1" thickTop="1">
      <c r="A21" s="571" t="s">
        <v>327</v>
      </c>
      <c r="B21" s="571"/>
      <c r="C21" s="571"/>
      <c r="D21" s="571"/>
      <c r="E21" s="571"/>
      <c r="F21" s="571"/>
    </row>
    <row r="22" spans="1:7" ht="12" thickBot="1"/>
    <row r="23" spans="1:7" ht="13.5" thickTop="1">
      <c r="A23" s="413" t="s">
        <v>256</v>
      </c>
      <c r="B23" s="414" t="s">
        <v>183</v>
      </c>
      <c r="C23" s="415" t="s">
        <v>36</v>
      </c>
      <c r="D23" s="573" t="s">
        <v>324</v>
      </c>
      <c r="E23" s="574"/>
      <c r="F23" s="574"/>
      <c r="G23" s="416" t="s">
        <v>279</v>
      </c>
    </row>
    <row r="24" spans="1:7">
      <c r="A24" s="417" t="s">
        <v>255</v>
      </c>
      <c r="B24" s="418"/>
      <c r="C24" s="419" t="s">
        <v>254</v>
      </c>
      <c r="D24" s="419" t="s">
        <v>182</v>
      </c>
      <c r="E24" s="419" t="s">
        <v>323</v>
      </c>
      <c r="F24" s="419" t="s">
        <v>31</v>
      </c>
      <c r="G24" s="420" t="s">
        <v>278</v>
      </c>
    </row>
    <row r="25" spans="1:7" ht="12" thickBot="1">
      <c r="A25" s="421"/>
      <c r="B25" s="422"/>
      <c r="C25" s="423"/>
      <c r="D25" s="423"/>
      <c r="E25" s="423" t="s">
        <v>322</v>
      </c>
      <c r="F25" s="423" t="s">
        <v>253</v>
      </c>
      <c r="G25" s="424"/>
    </row>
    <row r="26" spans="1:7" ht="21.75" thickTop="1">
      <c r="A26" s="203" t="s">
        <v>145</v>
      </c>
      <c r="B26" s="93" t="s">
        <v>321</v>
      </c>
      <c r="C26" s="202"/>
      <c r="D26" s="202"/>
      <c r="E26" s="201"/>
      <c r="F26" s="201"/>
      <c r="G26" s="200">
        <f>C26 - SUM(D26:F26)</f>
        <v>0</v>
      </c>
    </row>
    <row r="27" spans="1:7" ht="21.75" thickBot="1">
      <c r="A27" s="233" t="s">
        <v>143</v>
      </c>
      <c r="B27" s="87" t="s">
        <v>320</v>
      </c>
      <c r="C27" s="206"/>
      <c r="D27" s="206"/>
      <c r="E27" s="205"/>
      <c r="F27" s="205"/>
      <c r="G27" s="204">
        <f>C27 - SUM(D27:F27)</f>
        <v>0</v>
      </c>
    </row>
    <row r="28" spans="1:7" ht="14.25" thickTop="1" thickBot="1">
      <c r="A28" s="590" t="s">
        <v>246</v>
      </c>
      <c r="B28" s="591"/>
      <c r="C28" s="226">
        <v>0</v>
      </c>
      <c r="D28" s="226">
        <v>0</v>
      </c>
      <c r="E28" s="225">
        <v>0</v>
      </c>
      <c r="F28" s="225">
        <v>0</v>
      </c>
      <c r="G28" s="224">
        <f>C28 - SUM(D28:F28)</f>
        <v>0</v>
      </c>
    </row>
    <row r="29" spans="1:7" ht="12.75" thickTop="1" thickBot="1">
      <c r="C29" s="188"/>
      <c r="D29" s="188"/>
      <c r="E29" s="188"/>
      <c r="F29" s="188"/>
      <c r="G29" s="188">
        <f>C29 - SUM(D29:F29)</f>
        <v>0</v>
      </c>
    </row>
    <row r="30" spans="1:7" ht="30" customHeight="1" thickTop="1" thickBot="1">
      <c r="A30" s="575" t="s">
        <v>319</v>
      </c>
      <c r="B30" s="576"/>
      <c r="C30" s="192">
        <v>2815037</v>
      </c>
      <c r="D30" s="192">
        <v>2819930</v>
      </c>
      <c r="E30" s="192">
        <v>0</v>
      </c>
      <c r="F30" s="192">
        <v>0</v>
      </c>
      <c r="G30" s="191">
        <f>C30 - SUM(D30:F30)</f>
        <v>-4893</v>
      </c>
    </row>
    <row r="31" spans="1:7" ht="12.75" thickTop="1" thickBot="1">
      <c r="C31" s="188"/>
      <c r="D31" s="188"/>
      <c r="E31" s="188"/>
      <c r="F31" s="188"/>
      <c r="G31" s="188"/>
    </row>
    <row r="32" spans="1:7" ht="13.5" thickTop="1">
      <c r="A32" s="577" t="s">
        <v>244</v>
      </c>
      <c r="B32" s="578"/>
      <c r="C32" s="190"/>
      <c r="D32" s="188"/>
      <c r="E32" s="188"/>
      <c r="F32" s="188"/>
      <c r="G32" s="188"/>
    </row>
    <row r="33" spans="1:7" ht="13.5" thickBot="1">
      <c r="A33" s="579" t="s">
        <v>318</v>
      </c>
      <c r="B33" s="580"/>
      <c r="C33" s="189">
        <v>1445024.58</v>
      </c>
      <c r="D33" s="188"/>
      <c r="E33" s="188"/>
      <c r="F33" s="188"/>
      <c r="G33" s="188"/>
    </row>
    <row r="34" spans="1:7" ht="49.9" customHeight="1" thickTop="1">
      <c r="A34" s="581" t="s">
        <v>317</v>
      </c>
      <c r="B34" s="581"/>
      <c r="C34" s="581"/>
      <c r="D34" s="581"/>
      <c r="E34" s="581"/>
      <c r="F34" s="581"/>
    </row>
  </sheetData>
  <mergeCells count="13">
    <mergeCell ref="A21:F21"/>
    <mergeCell ref="A20:B20"/>
    <mergeCell ref="A15:B15"/>
    <mergeCell ref="A1:F1"/>
    <mergeCell ref="A2:F2"/>
    <mergeCell ref="A3:G3"/>
    <mergeCell ref="D4:F4"/>
    <mergeCell ref="A32:B32"/>
    <mergeCell ref="A33:B33"/>
    <mergeCell ref="A34:F34"/>
    <mergeCell ref="A28:B28"/>
    <mergeCell ref="D23:F23"/>
    <mergeCell ref="A30:B30"/>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2.75"/>
  <sheetData>
    <row r="28" spans="1:7" ht="15.75">
      <c r="A28" s="567" t="s">
        <v>469</v>
      </c>
      <c r="B28" s="567"/>
      <c r="C28" s="567"/>
      <c r="D28" s="567"/>
      <c r="E28" s="567"/>
      <c r="F28" s="567"/>
      <c r="G28" s="567"/>
    </row>
  </sheetData>
  <mergeCells count="1">
    <mergeCell ref="A28:G28"/>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election activeCell="H6" sqref="H6"/>
    </sheetView>
  </sheetViews>
  <sheetFormatPr baseColWidth="10" defaultColWidth="11.5703125" defaultRowHeight="11.25"/>
  <cols>
    <col min="1" max="1" width="7.7109375" style="56" customWidth="1"/>
    <col min="2" max="2" width="45.7109375" style="56" customWidth="1"/>
    <col min="3" max="6" width="16.7109375" style="55" customWidth="1"/>
    <col min="7" max="16384" width="11.5703125" style="55"/>
  </cols>
  <sheetData>
    <row r="1" spans="1:6" ht="30" customHeight="1" thickTop="1">
      <c r="A1" s="503" t="s">
        <v>259</v>
      </c>
      <c r="B1" s="504"/>
      <c r="C1" s="504"/>
      <c r="D1" s="504"/>
      <c r="E1" s="504"/>
      <c r="F1" s="393" t="s">
        <v>240</v>
      </c>
    </row>
    <row r="2" spans="1:6" ht="30" customHeight="1" thickBot="1">
      <c r="A2" s="505" t="s">
        <v>291</v>
      </c>
      <c r="B2" s="506"/>
      <c r="C2" s="506"/>
      <c r="D2" s="506"/>
      <c r="E2" s="506"/>
      <c r="F2" s="394" t="s">
        <v>290</v>
      </c>
    </row>
    <row r="3" spans="1:6" ht="19.899999999999999" customHeight="1" thickTop="1" thickBot="1">
      <c r="A3" s="588"/>
      <c r="B3" s="589"/>
      <c r="C3" s="589"/>
      <c r="D3" s="589"/>
      <c r="E3" s="589"/>
      <c r="F3" s="589"/>
    </row>
    <row r="4" spans="1:6" ht="12" thickTop="1">
      <c r="A4" s="413" t="s">
        <v>256</v>
      </c>
      <c r="B4" s="414" t="s">
        <v>183</v>
      </c>
      <c r="C4" s="415" t="s">
        <v>36</v>
      </c>
      <c r="D4" s="415" t="s">
        <v>204</v>
      </c>
      <c r="E4" s="415" t="s">
        <v>289</v>
      </c>
      <c r="F4" s="416" t="s">
        <v>77</v>
      </c>
    </row>
    <row r="5" spans="1:6" ht="12" thickBot="1">
      <c r="A5" s="425" t="s">
        <v>255</v>
      </c>
      <c r="B5" s="422"/>
      <c r="C5" s="423" t="s">
        <v>254</v>
      </c>
      <c r="D5" s="423"/>
      <c r="E5" s="423" t="s">
        <v>253</v>
      </c>
      <c r="F5" s="424"/>
    </row>
    <row r="6" spans="1:6" ht="12" thickTop="1">
      <c r="A6" s="217" t="s">
        <v>124</v>
      </c>
      <c r="B6" s="111" t="s">
        <v>316</v>
      </c>
      <c r="C6" s="216">
        <v>810000</v>
      </c>
      <c r="D6" s="216">
        <v>459419.36</v>
      </c>
      <c r="E6" s="216">
        <v>2990</v>
      </c>
      <c r="F6" s="215">
        <f t="shared" ref="F6:F18" si="0">C6 - SUM(D6:E6)</f>
        <v>347590.64</v>
      </c>
    </row>
    <row r="7" spans="1:6">
      <c r="A7" s="212" t="s">
        <v>315</v>
      </c>
      <c r="B7" s="105" t="s">
        <v>314</v>
      </c>
      <c r="C7" s="211">
        <v>810000</v>
      </c>
      <c r="D7" s="211">
        <v>459419.36</v>
      </c>
      <c r="E7" s="211">
        <v>2990</v>
      </c>
      <c r="F7" s="210">
        <f t="shared" si="0"/>
        <v>347590.64</v>
      </c>
    </row>
    <row r="8" spans="1:6">
      <c r="A8" s="223" t="s">
        <v>120</v>
      </c>
      <c r="B8" s="222" t="s">
        <v>313</v>
      </c>
      <c r="C8" s="221">
        <v>310000</v>
      </c>
      <c r="D8" s="221">
        <v>226946.98</v>
      </c>
      <c r="E8" s="221">
        <v>6467.99</v>
      </c>
      <c r="F8" s="219">
        <f t="shared" si="0"/>
        <v>76585.03</v>
      </c>
    </row>
    <row r="9" spans="1:6">
      <c r="A9" s="212" t="s">
        <v>312</v>
      </c>
      <c r="B9" s="105" t="s">
        <v>311</v>
      </c>
      <c r="C9" s="211">
        <v>97674.5</v>
      </c>
      <c r="D9" s="211">
        <v>97593.600000000006</v>
      </c>
      <c r="E9" s="211">
        <v>0</v>
      </c>
      <c r="F9" s="210">
        <f t="shared" si="0"/>
        <v>80.899999999994179</v>
      </c>
    </row>
    <row r="10" spans="1:6" ht="22.5">
      <c r="A10" s="212" t="s">
        <v>310</v>
      </c>
      <c r="B10" s="105" t="s">
        <v>309</v>
      </c>
      <c r="C10" s="211">
        <v>128827.17</v>
      </c>
      <c r="D10" s="211">
        <v>128827.14</v>
      </c>
      <c r="E10" s="211">
        <v>0</v>
      </c>
      <c r="F10" s="210">
        <f t="shared" si="0"/>
        <v>2.9999999998835847E-2</v>
      </c>
    </row>
    <row r="11" spans="1:6" ht="22.5">
      <c r="A11" s="212" t="s">
        <v>308</v>
      </c>
      <c r="B11" s="105" t="s">
        <v>307</v>
      </c>
      <c r="C11" s="211">
        <v>76504.09</v>
      </c>
      <c r="D11" s="211">
        <v>0</v>
      </c>
      <c r="E11" s="211">
        <v>0</v>
      </c>
      <c r="F11" s="210">
        <f t="shared" si="0"/>
        <v>76504.09</v>
      </c>
    </row>
    <row r="12" spans="1:6">
      <c r="A12" s="212" t="s">
        <v>306</v>
      </c>
      <c r="B12" s="105" t="s">
        <v>305</v>
      </c>
      <c r="C12" s="211">
        <v>6994.24</v>
      </c>
      <c r="D12" s="211">
        <v>526.24</v>
      </c>
      <c r="E12" s="211">
        <v>6467.99</v>
      </c>
      <c r="F12" s="210">
        <f t="shared" si="0"/>
        <v>1.0000000000218279E-2</v>
      </c>
    </row>
    <row r="13" spans="1:6" ht="22.5">
      <c r="A13" s="223" t="s">
        <v>269</v>
      </c>
      <c r="B13" s="222" t="s">
        <v>304</v>
      </c>
      <c r="C13" s="221"/>
      <c r="D13" s="221"/>
      <c r="E13" s="221"/>
      <c r="F13" s="219">
        <f t="shared" si="0"/>
        <v>0</v>
      </c>
    </row>
    <row r="14" spans="1:6">
      <c r="A14" s="217" t="s">
        <v>116</v>
      </c>
      <c r="B14" s="111" t="s">
        <v>303</v>
      </c>
      <c r="C14" s="216">
        <v>5250000</v>
      </c>
      <c r="D14" s="216">
        <v>1054657.1599999999</v>
      </c>
      <c r="E14" s="216">
        <v>0</v>
      </c>
      <c r="F14" s="215">
        <f t="shared" si="0"/>
        <v>4195342.84</v>
      </c>
    </row>
    <row r="15" spans="1:6">
      <c r="A15" s="212" t="s">
        <v>302</v>
      </c>
      <c r="B15" s="105" t="s">
        <v>301</v>
      </c>
      <c r="C15" s="211">
        <v>5231000</v>
      </c>
      <c r="D15" s="211">
        <v>1035674.34</v>
      </c>
      <c r="E15" s="211">
        <v>0</v>
      </c>
      <c r="F15" s="210">
        <f t="shared" si="0"/>
        <v>4195325.66</v>
      </c>
    </row>
    <row r="16" spans="1:6" ht="22.5">
      <c r="A16" s="212" t="s">
        <v>248</v>
      </c>
      <c r="B16" s="105" t="s">
        <v>247</v>
      </c>
      <c r="C16" s="211">
        <v>19000</v>
      </c>
      <c r="D16" s="211">
        <v>18982.82</v>
      </c>
      <c r="E16" s="211">
        <v>0</v>
      </c>
      <c r="F16" s="210">
        <f t="shared" si="0"/>
        <v>17.180000000000291</v>
      </c>
    </row>
    <row r="17" spans="1:6">
      <c r="A17" s="232" t="s">
        <v>300</v>
      </c>
      <c r="B17" s="231" t="s">
        <v>299</v>
      </c>
      <c r="C17" s="230"/>
      <c r="D17" s="230"/>
      <c r="E17" s="230"/>
      <c r="F17" s="229">
        <f t="shared" si="0"/>
        <v>0</v>
      </c>
    </row>
    <row r="18" spans="1:6" ht="13.5" thickBot="1">
      <c r="A18" s="602" t="s">
        <v>298</v>
      </c>
      <c r="B18" s="603"/>
      <c r="C18" s="214">
        <v>6370000</v>
      </c>
      <c r="D18" s="214">
        <v>1741023.5</v>
      </c>
      <c r="E18" s="214">
        <v>9457.99</v>
      </c>
      <c r="F18" s="213">
        <f t="shared" si="0"/>
        <v>4619518.51</v>
      </c>
    </row>
    <row r="19" spans="1:6" ht="14.25" thickTop="1" thickBot="1">
      <c r="A19" s="598"/>
      <c r="B19" s="599"/>
      <c r="C19" s="600"/>
      <c r="D19" s="600"/>
      <c r="E19" s="600"/>
      <c r="F19" s="601"/>
    </row>
    <row r="20" spans="1:6" ht="12" thickTop="1">
      <c r="A20" s="217" t="s">
        <v>114</v>
      </c>
      <c r="B20" s="111" t="s">
        <v>113</v>
      </c>
      <c r="C20" s="216"/>
      <c r="D20" s="216"/>
      <c r="E20" s="216"/>
      <c r="F20" s="215">
        <f t="shared" ref="F20:F27" si="1">C20 - SUM(D20:E20)</f>
        <v>0</v>
      </c>
    </row>
    <row r="21" spans="1:6">
      <c r="A21" s="217" t="s">
        <v>122</v>
      </c>
      <c r="B21" s="111" t="s">
        <v>121</v>
      </c>
      <c r="C21" s="216"/>
      <c r="D21" s="216"/>
      <c r="E21" s="216"/>
      <c r="F21" s="215">
        <f t="shared" si="1"/>
        <v>0</v>
      </c>
    </row>
    <row r="22" spans="1:6">
      <c r="A22" s="217" t="s">
        <v>118</v>
      </c>
      <c r="B22" s="111" t="s">
        <v>117</v>
      </c>
      <c r="C22" s="216"/>
      <c r="D22" s="216"/>
      <c r="E22" s="218"/>
      <c r="F22" s="215">
        <f t="shared" si="1"/>
        <v>0</v>
      </c>
    </row>
    <row r="23" spans="1:6">
      <c r="A23" s="217" t="s">
        <v>266</v>
      </c>
      <c r="B23" s="111" t="s">
        <v>265</v>
      </c>
      <c r="C23" s="216"/>
      <c r="D23" s="216"/>
      <c r="E23" s="218"/>
      <c r="F23" s="215">
        <f t="shared" si="1"/>
        <v>0</v>
      </c>
    </row>
    <row r="24" spans="1:6" ht="22.5">
      <c r="A24" s="217" t="s">
        <v>199</v>
      </c>
      <c r="B24" s="111" t="s">
        <v>198</v>
      </c>
      <c r="C24" s="216"/>
      <c r="D24" s="216"/>
      <c r="E24" s="216"/>
      <c r="F24" s="215">
        <f t="shared" si="1"/>
        <v>0</v>
      </c>
    </row>
    <row r="25" spans="1:6">
      <c r="A25" s="217" t="s">
        <v>197</v>
      </c>
      <c r="B25" s="111" t="s">
        <v>196</v>
      </c>
      <c r="C25" s="216"/>
      <c r="D25" s="216"/>
      <c r="E25" s="216"/>
      <c r="F25" s="215">
        <f t="shared" si="1"/>
        <v>0</v>
      </c>
    </row>
    <row r="26" spans="1:6">
      <c r="A26" s="217" t="s">
        <v>109</v>
      </c>
      <c r="B26" s="111" t="s">
        <v>297</v>
      </c>
      <c r="C26" s="216"/>
      <c r="D26" s="218"/>
      <c r="E26" s="218"/>
      <c r="F26" s="228">
        <f t="shared" si="1"/>
        <v>0</v>
      </c>
    </row>
    <row r="27" spans="1:6" ht="13.5" thickBot="1">
      <c r="A27" s="602" t="s">
        <v>296</v>
      </c>
      <c r="B27" s="603"/>
      <c r="C27" s="214">
        <v>0</v>
      </c>
      <c r="D27" s="214">
        <v>0</v>
      </c>
      <c r="E27" s="214">
        <v>0</v>
      </c>
      <c r="F27" s="213">
        <f t="shared" si="1"/>
        <v>0</v>
      </c>
    </row>
    <row r="28" spans="1:6" ht="14.25" thickTop="1" thickBot="1">
      <c r="A28" s="598"/>
      <c r="B28" s="599"/>
      <c r="C28" s="600"/>
      <c r="D28" s="600"/>
      <c r="E28" s="600"/>
      <c r="F28" s="601"/>
    </row>
    <row r="29" spans="1:6" ht="12.75" thickTop="1" thickBot="1">
      <c r="A29" s="212" t="s">
        <v>106</v>
      </c>
      <c r="B29" s="105" t="s">
        <v>295</v>
      </c>
      <c r="C29" s="211">
        <v>0</v>
      </c>
      <c r="D29" s="211">
        <v>0</v>
      </c>
      <c r="E29" s="211">
        <v>0</v>
      </c>
      <c r="F29" s="210">
        <f>C29 - SUM(D29:E29)</f>
        <v>0</v>
      </c>
    </row>
    <row r="30" spans="1:6" ht="14.25" thickTop="1" thickBot="1">
      <c r="A30" s="596" t="s">
        <v>294</v>
      </c>
      <c r="B30" s="597"/>
      <c r="C30" s="209">
        <v>0</v>
      </c>
      <c r="D30" s="209">
        <v>0</v>
      </c>
      <c r="E30" s="209">
        <v>0</v>
      </c>
      <c r="F30" s="190">
        <f>C30 - SUM(D30:E30)</f>
        <v>0</v>
      </c>
    </row>
    <row r="31" spans="1:6" ht="14.25" thickTop="1" thickBot="1">
      <c r="A31" s="598"/>
      <c r="B31" s="599"/>
      <c r="C31" s="600"/>
      <c r="D31" s="600"/>
      <c r="E31" s="600"/>
      <c r="F31" s="601"/>
    </row>
    <row r="32" spans="1:6" ht="14.25" thickTop="1" thickBot="1">
      <c r="A32" s="594" t="s">
        <v>293</v>
      </c>
      <c r="B32" s="595"/>
      <c r="C32" s="208">
        <v>6370000</v>
      </c>
      <c r="D32" s="208">
        <v>1741023.5</v>
      </c>
      <c r="E32" s="208">
        <v>9457.99</v>
      </c>
      <c r="F32" s="189">
        <f>C32 - SUM(D32:E32)</f>
        <v>4619518.51</v>
      </c>
    </row>
    <row r="33" spans="1:6" ht="40.15" customHeight="1" thickTop="1">
      <c r="A33" s="571" t="s">
        <v>292</v>
      </c>
      <c r="B33" s="571"/>
      <c r="C33" s="571"/>
      <c r="D33" s="571"/>
      <c r="E33" s="571"/>
      <c r="F33" s="571"/>
    </row>
    <row r="34" spans="1:6" ht="12" thickBot="1"/>
    <row r="35" spans="1:6" ht="12" thickTop="1">
      <c r="A35" s="413" t="s">
        <v>256</v>
      </c>
      <c r="B35" s="414" t="s">
        <v>183</v>
      </c>
      <c r="C35" s="415" t="s">
        <v>36</v>
      </c>
      <c r="D35" s="415" t="s">
        <v>204</v>
      </c>
      <c r="E35" s="415" t="s">
        <v>289</v>
      </c>
      <c r="F35" s="416" t="s">
        <v>77</v>
      </c>
    </row>
    <row r="36" spans="1:6" ht="12" thickBot="1">
      <c r="A36" s="425" t="s">
        <v>255</v>
      </c>
      <c r="B36" s="422"/>
      <c r="C36" s="423" t="s">
        <v>254</v>
      </c>
      <c r="D36" s="423"/>
      <c r="E36" s="423" t="s">
        <v>253</v>
      </c>
      <c r="F36" s="426" t="s">
        <v>252</v>
      </c>
    </row>
    <row r="37" spans="1:6" ht="21.75" thickTop="1">
      <c r="A37" s="203" t="s">
        <v>102</v>
      </c>
      <c r="B37" s="93" t="s">
        <v>251</v>
      </c>
      <c r="C37" s="202"/>
      <c r="D37" s="202"/>
      <c r="E37" s="201"/>
      <c r="F37" s="200">
        <f t="shared" ref="F37:F44" si="2">C37 - SUM(D37:E37)</f>
        <v>0</v>
      </c>
    </row>
    <row r="38" spans="1:6">
      <c r="A38" s="227"/>
      <c r="B38" s="93" t="s">
        <v>288</v>
      </c>
      <c r="C38" s="202"/>
      <c r="D38" s="202"/>
      <c r="E38" s="201"/>
      <c r="F38" s="200">
        <f t="shared" si="2"/>
        <v>0</v>
      </c>
    </row>
    <row r="39" spans="1:6">
      <c r="A39" s="227"/>
      <c r="B39" s="93" t="s">
        <v>287</v>
      </c>
      <c r="C39" s="202"/>
      <c r="D39" s="202"/>
      <c r="E39" s="201"/>
      <c r="F39" s="200">
        <f t="shared" si="2"/>
        <v>0</v>
      </c>
    </row>
    <row r="40" spans="1:6">
      <c r="A40" s="203" t="s">
        <v>100</v>
      </c>
      <c r="B40" s="93" t="s">
        <v>286</v>
      </c>
      <c r="C40" s="202">
        <v>300000</v>
      </c>
      <c r="D40" s="202">
        <v>0</v>
      </c>
      <c r="E40" s="201">
        <v>0</v>
      </c>
      <c r="F40" s="200">
        <f t="shared" si="2"/>
        <v>300000</v>
      </c>
    </row>
    <row r="41" spans="1:6" ht="12" thickBot="1">
      <c r="A41" s="199" t="s">
        <v>285</v>
      </c>
      <c r="B41" s="90" t="s">
        <v>284</v>
      </c>
      <c r="C41" s="198">
        <v>300000</v>
      </c>
      <c r="D41" s="198">
        <v>0</v>
      </c>
      <c r="E41" s="197">
        <v>0</v>
      </c>
      <c r="F41" s="196">
        <f t="shared" si="2"/>
        <v>300000</v>
      </c>
    </row>
    <row r="42" spans="1:6" ht="14.25" thickTop="1" thickBot="1">
      <c r="A42" s="592" t="s">
        <v>283</v>
      </c>
      <c r="B42" s="593"/>
      <c r="C42" s="226">
        <v>300000</v>
      </c>
      <c r="D42" s="226">
        <v>0</v>
      </c>
      <c r="E42" s="225">
        <v>0</v>
      </c>
      <c r="F42" s="224">
        <f t="shared" si="2"/>
        <v>300000</v>
      </c>
    </row>
    <row r="43" spans="1:6" ht="12.75" thickTop="1" thickBot="1">
      <c r="C43" s="188"/>
      <c r="D43" s="188"/>
      <c r="E43" s="188"/>
      <c r="F43" s="188">
        <f t="shared" si="2"/>
        <v>0</v>
      </c>
    </row>
    <row r="44" spans="1:6" ht="25.9" customHeight="1" thickTop="1" thickBot="1">
      <c r="A44" s="575" t="s">
        <v>282</v>
      </c>
      <c r="B44" s="576"/>
      <c r="C44" s="192">
        <v>6670000</v>
      </c>
      <c r="D44" s="192">
        <v>1741023.5</v>
      </c>
      <c r="E44" s="192">
        <v>9457.99</v>
      </c>
      <c r="F44" s="191">
        <f t="shared" si="2"/>
        <v>4919518.51</v>
      </c>
    </row>
    <row r="45" spans="1:6" ht="12.75" thickTop="1" thickBot="1">
      <c r="C45" s="188"/>
      <c r="D45" s="188"/>
      <c r="E45" s="188"/>
      <c r="F45" s="188"/>
    </row>
    <row r="46" spans="1:6" ht="13.5" thickTop="1">
      <c r="A46" s="577" t="s">
        <v>244</v>
      </c>
      <c r="B46" s="578"/>
      <c r="C46" s="190"/>
      <c r="D46" s="188"/>
      <c r="E46" s="188"/>
      <c r="F46" s="188"/>
    </row>
    <row r="47" spans="1:6" ht="13.5" thickBot="1">
      <c r="A47" s="579" t="s">
        <v>281</v>
      </c>
      <c r="B47" s="580"/>
      <c r="C47" s="189">
        <v>0</v>
      </c>
      <c r="D47" s="188"/>
      <c r="E47" s="188"/>
      <c r="F47" s="188"/>
    </row>
    <row r="48" spans="1:6" ht="57" customHeight="1" thickTop="1">
      <c r="A48" s="581" t="s">
        <v>280</v>
      </c>
      <c r="B48" s="581"/>
      <c r="C48" s="581"/>
      <c r="D48" s="581"/>
      <c r="E48" s="581"/>
      <c r="F48" s="581"/>
    </row>
  </sheetData>
  <mergeCells count="16">
    <mergeCell ref="A1:E1"/>
    <mergeCell ref="A2:E2"/>
    <mergeCell ref="A3:F3"/>
    <mergeCell ref="A33:F33"/>
    <mergeCell ref="A32:B32"/>
    <mergeCell ref="A30:B30"/>
    <mergeCell ref="A31:F31"/>
    <mergeCell ref="A27:B27"/>
    <mergeCell ref="A28:F28"/>
    <mergeCell ref="A18:B18"/>
    <mergeCell ref="A19:F19"/>
    <mergeCell ref="A47:B47"/>
    <mergeCell ref="A48:F48"/>
    <mergeCell ref="A44:B44"/>
    <mergeCell ref="A42:B42"/>
    <mergeCell ref="A46:B46"/>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election activeCell="B9" sqref="B9"/>
    </sheetView>
  </sheetViews>
  <sheetFormatPr baseColWidth="10" defaultColWidth="11.5703125" defaultRowHeight="11.25"/>
  <cols>
    <col min="1" max="1" width="7.7109375" style="56" customWidth="1"/>
    <col min="2" max="2" width="45.7109375" style="56" customWidth="1"/>
    <col min="3" max="6" width="16.7109375" style="55" customWidth="1"/>
    <col min="7" max="16384" width="11.5703125" style="55"/>
  </cols>
  <sheetData>
    <row r="1" spans="1:6" ht="30" customHeight="1" thickTop="1">
      <c r="A1" s="503" t="s">
        <v>259</v>
      </c>
      <c r="B1" s="504"/>
      <c r="C1" s="504"/>
      <c r="D1" s="504"/>
      <c r="E1" s="504"/>
      <c r="F1" s="393" t="s">
        <v>240</v>
      </c>
    </row>
    <row r="2" spans="1:6" ht="30" customHeight="1" thickBot="1">
      <c r="A2" s="505" t="s">
        <v>258</v>
      </c>
      <c r="B2" s="506"/>
      <c r="C2" s="506"/>
      <c r="D2" s="506"/>
      <c r="E2" s="506"/>
      <c r="F2" s="394" t="s">
        <v>257</v>
      </c>
    </row>
    <row r="3" spans="1:6" ht="19.899999999999999" customHeight="1" thickTop="1" thickBot="1">
      <c r="A3" s="588"/>
      <c r="B3" s="589"/>
      <c r="C3" s="589"/>
      <c r="D3" s="589"/>
      <c r="E3" s="589"/>
      <c r="F3" s="589"/>
    </row>
    <row r="4" spans="1:6" ht="12" thickTop="1">
      <c r="A4" s="413" t="s">
        <v>256</v>
      </c>
      <c r="B4" s="414" t="s">
        <v>183</v>
      </c>
      <c r="C4" s="415" t="s">
        <v>36</v>
      </c>
      <c r="D4" s="415" t="s">
        <v>182</v>
      </c>
      <c r="E4" s="415" t="s">
        <v>31</v>
      </c>
      <c r="F4" s="416" t="s">
        <v>279</v>
      </c>
    </row>
    <row r="5" spans="1:6" ht="12" thickBot="1">
      <c r="A5" s="425" t="s">
        <v>255</v>
      </c>
      <c r="B5" s="422"/>
      <c r="C5" s="423" t="s">
        <v>254</v>
      </c>
      <c r="D5" s="423"/>
      <c r="E5" s="423" t="s">
        <v>253</v>
      </c>
      <c r="F5" s="424" t="s">
        <v>278</v>
      </c>
    </row>
    <row r="6" spans="1:6" ht="12" thickTop="1">
      <c r="A6" s="217" t="s">
        <v>122</v>
      </c>
      <c r="B6" s="111" t="s">
        <v>121</v>
      </c>
      <c r="C6" s="216">
        <v>2117666</v>
      </c>
      <c r="D6" s="216">
        <v>728047.28</v>
      </c>
      <c r="E6" s="216">
        <v>0</v>
      </c>
      <c r="F6" s="215">
        <f t="shared" ref="F6:F16" si="0">C6 - SUM(D6:E6)</f>
        <v>1389618.72</v>
      </c>
    </row>
    <row r="7" spans="1:6">
      <c r="A7" s="212" t="s">
        <v>277</v>
      </c>
      <c r="B7" s="105" t="s">
        <v>276</v>
      </c>
      <c r="C7" s="211">
        <v>476333</v>
      </c>
      <c r="D7" s="211">
        <v>364023.64</v>
      </c>
      <c r="E7" s="211">
        <v>0</v>
      </c>
      <c r="F7" s="210">
        <f t="shared" si="0"/>
        <v>112309.35999999999</v>
      </c>
    </row>
    <row r="8" spans="1:6" ht="22.5">
      <c r="A8" s="212" t="s">
        <v>275</v>
      </c>
      <c r="B8" s="105" t="s">
        <v>274</v>
      </c>
      <c r="C8" s="211">
        <v>476333</v>
      </c>
      <c r="D8" s="211">
        <v>364023.64</v>
      </c>
      <c r="E8" s="211">
        <v>0</v>
      </c>
      <c r="F8" s="210">
        <f t="shared" si="0"/>
        <v>112309.35999999999</v>
      </c>
    </row>
    <row r="9" spans="1:6">
      <c r="A9" s="212" t="s">
        <v>273</v>
      </c>
      <c r="B9" s="105" t="s">
        <v>272</v>
      </c>
      <c r="C9" s="211">
        <v>1165000</v>
      </c>
      <c r="D9" s="211">
        <v>0</v>
      </c>
      <c r="E9" s="211">
        <v>0</v>
      </c>
      <c r="F9" s="210">
        <f t="shared" si="0"/>
        <v>1165000</v>
      </c>
    </row>
    <row r="10" spans="1:6">
      <c r="A10" s="223" t="s">
        <v>118</v>
      </c>
      <c r="B10" s="222" t="s">
        <v>117</v>
      </c>
      <c r="C10" s="221">
        <v>2596340.91</v>
      </c>
      <c r="D10" s="221">
        <v>0</v>
      </c>
      <c r="E10" s="221">
        <v>0</v>
      </c>
      <c r="F10" s="219">
        <f t="shared" si="0"/>
        <v>2596340.91</v>
      </c>
    </row>
    <row r="11" spans="1:6">
      <c r="A11" s="212" t="s">
        <v>271</v>
      </c>
      <c r="B11" s="105" t="s">
        <v>270</v>
      </c>
      <c r="C11" s="211">
        <v>2596340.91</v>
      </c>
      <c r="D11" s="211">
        <v>0</v>
      </c>
      <c r="E11" s="211">
        <v>0</v>
      </c>
      <c r="F11" s="210">
        <f t="shared" si="0"/>
        <v>2596340.91</v>
      </c>
    </row>
    <row r="12" spans="1:6">
      <c r="A12" s="223" t="s">
        <v>124</v>
      </c>
      <c r="B12" s="222" t="s">
        <v>123</v>
      </c>
      <c r="C12" s="221"/>
      <c r="D12" s="221"/>
      <c r="E12" s="221"/>
      <c r="F12" s="219">
        <f t="shared" si="0"/>
        <v>0</v>
      </c>
    </row>
    <row r="13" spans="1:6">
      <c r="A13" s="217" t="s">
        <v>120</v>
      </c>
      <c r="B13" s="111" t="s">
        <v>119</v>
      </c>
      <c r="C13" s="216"/>
      <c r="D13" s="216"/>
      <c r="E13" s="216"/>
      <c r="F13" s="215">
        <f t="shared" si="0"/>
        <v>0</v>
      </c>
    </row>
    <row r="14" spans="1:6" ht="22.5">
      <c r="A14" s="217" t="s">
        <v>269</v>
      </c>
      <c r="B14" s="111" t="s">
        <v>268</v>
      </c>
      <c r="C14" s="216"/>
      <c r="D14" s="216"/>
      <c r="E14" s="216"/>
      <c r="F14" s="215">
        <f t="shared" si="0"/>
        <v>0</v>
      </c>
    </row>
    <row r="15" spans="1:6">
      <c r="A15" s="217" t="s">
        <v>116</v>
      </c>
      <c r="B15" s="111" t="s">
        <v>115</v>
      </c>
      <c r="C15" s="216"/>
      <c r="D15" s="216"/>
      <c r="E15" s="216"/>
      <c r="F15" s="215">
        <f t="shared" si="0"/>
        <v>0</v>
      </c>
    </row>
    <row r="16" spans="1:6" ht="13.5" thickBot="1">
      <c r="A16" s="602" t="s">
        <v>267</v>
      </c>
      <c r="B16" s="603"/>
      <c r="C16" s="214">
        <v>4714006.91</v>
      </c>
      <c r="D16" s="214">
        <v>728047.28</v>
      </c>
      <c r="E16" s="214">
        <v>0</v>
      </c>
      <c r="F16" s="213">
        <f t="shared" si="0"/>
        <v>3985959.63</v>
      </c>
    </row>
    <row r="17" spans="1:6" ht="14.25" thickTop="1" thickBot="1">
      <c r="A17" s="598"/>
      <c r="B17" s="599"/>
      <c r="C17" s="600"/>
      <c r="D17" s="600"/>
      <c r="E17" s="600"/>
      <c r="F17" s="601"/>
    </row>
    <row r="18" spans="1:6" ht="12" thickTop="1">
      <c r="A18" s="217" t="s">
        <v>114</v>
      </c>
      <c r="B18" s="111" t="s">
        <v>113</v>
      </c>
      <c r="C18" s="216">
        <v>0</v>
      </c>
      <c r="D18" s="216">
        <v>19747.439999999999</v>
      </c>
      <c r="E18" s="216">
        <v>0</v>
      </c>
      <c r="F18" s="215">
        <f t="shared" ref="F18:F23" si="1">C18 - SUM(D18:E18)</f>
        <v>-19747.439999999999</v>
      </c>
    </row>
    <row r="19" spans="1:6">
      <c r="A19" s="212" t="s">
        <v>178</v>
      </c>
      <c r="B19" s="105" t="s">
        <v>177</v>
      </c>
      <c r="C19" s="211">
        <v>0</v>
      </c>
      <c r="D19" s="211">
        <v>19747.439999999999</v>
      </c>
      <c r="E19" s="211">
        <v>0</v>
      </c>
      <c r="F19" s="210">
        <f t="shared" si="1"/>
        <v>-19747.439999999999</v>
      </c>
    </row>
    <row r="20" spans="1:6">
      <c r="A20" s="223" t="s">
        <v>266</v>
      </c>
      <c r="B20" s="222" t="s">
        <v>265</v>
      </c>
      <c r="C20" s="221"/>
      <c r="D20" s="221"/>
      <c r="E20" s="220"/>
      <c r="F20" s="219">
        <f t="shared" si="1"/>
        <v>0</v>
      </c>
    </row>
    <row r="21" spans="1:6" ht="22.5">
      <c r="A21" s="217" t="s">
        <v>199</v>
      </c>
      <c r="B21" s="111" t="s">
        <v>198</v>
      </c>
      <c r="C21" s="216"/>
      <c r="D21" s="216"/>
      <c r="E21" s="218"/>
      <c r="F21" s="215">
        <f t="shared" si="1"/>
        <v>0</v>
      </c>
    </row>
    <row r="22" spans="1:6">
      <c r="A22" s="217" t="s">
        <v>197</v>
      </c>
      <c r="B22" s="111" t="s">
        <v>196</v>
      </c>
      <c r="C22" s="216"/>
      <c r="D22" s="216"/>
      <c r="E22" s="216"/>
      <c r="F22" s="215">
        <f t="shared" si="1"/>
        <v>0</v>
      </c>
    </row>
    <row r="23" spans="1:6" ht="13.5" thickBot="1">
      <c r="A23" s="602" t="s">
        <v>264</v>
      </c>
      <c r="B23" s="603"/>
      <c r="C23" s="214">
        <v>0</v>
      </c>
      <c r="D23" s="214">
        <v>19747.439999999999</v>
      </c>
      <c r="E23" s="214">
        <v>0</v>
      </c>
      <c r="F23" s="213">
        <f t="shared" si="1"/>
        <v>-19747.439999999999</v>
      </c>
    </row>
    <row r="24" spans="1:6" ht="14.25" thickTop="1" thickBot="1">
      <c r="A24" s="598"/>
      <c r="B24" s="599"/>
      <c r="C24" s="600"/>
      <c r="D24" s="600"/>
      <c r="E24" s="600"/>
      <c r="F24" s="601"/>
    </row>
    <row r="25" spans="1:6" ht="12.75" thickTop="1" thickBot="1">
      <c r="A25" s="212" t="s">
        <v>107</v>
      </c>
      <c r="B25" s="105" t="s">
        <v>263</v>
      </c>
      <c r="C25" s="211">
        <v>0</v>
      </c>
      <c r="D25" s="211">
        <v>0</v>
      </c>
      <c r="E25" s="211">
        <v>0</v>
      </c>
      <c r="F25" s="210">
        <f>C25 - SUM(D25:E25)</f>
        <v>0</v>
      </c>
    </row>
    <row r="26" spans="1:6" ht="14.25" thickTop="1" thickBot="1">
      <c r="A26" s="596" t="s">
        <v>262</v>
      </c>
      <c r="B26" s="597"/>
      <c r="C26" s="209">
        <v>0</v>
      </c>
      <c r="D26" s="209">
        <v>0</v>
      </c>
      <c r="E26" s="209">
        <v>0</v>
      </c>
      <c r="F26" s="190">
        <f>C26 - SUM(D26:E26)</f>
        <v>0</v>
      </c>
    </row>
    <row r="27" spans="1:6" ht="14.25" thickTop="1" thickBot="1">
      <c r="A27" s="598"/>
      <c r="B27" s="599"/>
      <c r="C27" s="600"/>
      <c r="D27" s="600"/>
      <c r="E27" s="600"/>
      <c r="F27" s="601"/>
    </row>
    <row r="28" spans="1:6" ht="14.25" thickTop="1" thickBot="1">
      <c r="A28" s="594" t="s">
        <v>261</v>
      </c>
      <c r="B28" s="595"/>
      <c r="C28" s="208">
        <v>4714006.91</v>
      </c>
      <c r="D28" s="208">
        <v>747794.72</v>
      </c>
      <c r="E28" s="208">
        <v>0</v>
      </c>
      <c r="F28" s="189">
        <f>C28 - SUM(D28:E28)</f>
        <v>3966212.1900000004</v>
      </c>
    </row>
    <row r="29" spans="1:6" ht="40.15" customHeight="1" thickTop="1">
      <c r="A29" s="571" t="s">
        <v>260</v>
      </c>
      <c r="B29" s="571"/>
      <c r="C29" s="571"/>
      <c r="D29" s="571"/>
      <c r="E29" s="571"/>
      <c r="F29" s="571"/>
    </row>
    <row r="30" spans="1:6" ht="12" thickBot="1"/>
    <row r="31" spans="1:6" ht="12" thickTop="1">
      <c r="A31" s="413" t="s">
        <v>256</v>
      </c>
      <c r="B31" s="414" t="s">
        <v>183</v>
      </c>
      <c r="C31" s="415" t="s">
        <v>36</v>
      </c>
      <c r="D31" s="415" t="s">
        <v>182</v>
      </c>
      <c r="E31" s="415" t="s">
        <v>31</v>
      </c>
      <c r="F31" s="416" t="s">
        <v>77</v>
      </c>
    </row>
    <row r="32" spans="1:6" ht="12" thickBot="1">
      <c r="A32" s="425" t="s">
        <v>255</v>
      </c>
      <c r="B32" s="422"/>
      <c r="C32" s="423" t="s">
        <v>254</v>
      </c>
      <c r="D32" s="423"/>
      <c r="E32" s="423" t="s">
        <v>253</v>
      </c>
      <c r="F32" s="426" t="s">
        <v>252</v>
      </c>
    </row>
    <row r="33" spans="1:6" ht="12" thickTop="1">
      <c r="A33" s="203" t="s">
        <v>98</v>
      </c>
      <c r="B33" s="93" t="s">
        <v>97</v>
      </c>
      <c r="C33" s="202">
        <v>1051024.58</v>
      </c>
      <c r="D33" s="201">
        <v>0</v>
      </c>
      <c r="E33" s="201">
        <v>0</v>
      </c>
      <c r="F33" s="207"/>
    </row>
    <row r="34" spans="1:6" ht="21">
      <c r="A34" s="203" t="s">
        <v>102</v>
      </c>
      <c r="B34" s="93" t="s">
        <v>251</v>
      </c>
      <c r="C34" s="202"/>
      <c r="D34" s="202"/>
      <c r="E34" s="201"/>
      <c r="F34" s="200">
        <f>C34 - SUM(D34:E34)</f>
        <v>0</v>
      </c>
    </row>
    <row r="35" spans="1:6" ht="28.15" customHeight="1" thickBot="1">
      <c r="A35" s="584" t="s">
        <v>250</v>
      </c>
      <c r="B35" s="585"/>
      <c r="C35" s="206">
        <v>1051024.58</v>
      </c>
      <c r="D35" s="206">
        <v>0</v>
      </c>
      <c r="E35" s="205">
        <v>0</v>
      </c>
      <c r="F35" s="204">
        <f>C35 - SUM(D35:E35)</f>
        <v>1051024.58</v>
      </c>
    </row>
    <row r="36" spans="1:6" ht="14.25" thickTop="1" thickBot="1">
      <c r="A36" s="604"/>
      <c r="B36" s="605"/>
      <c r="C36" s="606"/>
      <c r="D36" s="606"/>
      <c r="E36" s="606"/>
      <c r="F36" s="607"/>
    </row>
    <row r="37" spans="1:6" ht="12" thickTop="1">
      <c r="A37" s="203" t="s">
        <v>100</v>
      </c>
      <c r="B37" s="93" t="s">
        <v>249</v>
      </c>
      <c r="C37" s="202">
        <v>300000</v>
      </c>
      <c r="D37" s="202">
        <v>0</v>
      </c>
      <c r="E37" s="201">
        <v>0</v>
      </c>
      <c r="F37" s="200">
        <f>C37 - SUM(D37:E37)</f>
        <v>300000</v>
      </c>
    </row>
    <row r="38" spans="1:6" ht="23.25" thickBot="1">
      <c r="A38" s="199" t="s">
        <v>248</v>
      </c>
      <c r="B38" s="90" t="s">
        <v>247</v>
      </c>
      <c r="C38" s="198">
        <v>300000</v>
      </c>
      <c r="D38" s="198">
        <v>0</v>
      </c>
      <c r="E38" s="197">
        <v>0</v>
      </c>
      <c r="F38" s="196">
        <f>C38 - SUM(D38:E38)</f>
        <v>300000</v>
      </c>
    </row>
    <row r="39" spans="1:6" ht="14.25" thickTop="1" thickBot="1">
      <c r="A39" s="604"/>
      <c r="B39" s="605"/>
      <c r="C39" s="606"/>
      <c r="D39" s="606"/>
      <c r="E39" s="606"/>
      <c r="F39" s="607"/>
    </row>
    <row r="40" spans="1:6" ht="14.25" thickTop="1" thickBot="1">
      <c r="A40" s="592" t="s">
        <v>246</v>
      </c>
      <c r="B40" s="593"/>
      <c r="C40" s="195">
        <v>1351024.58</v>
      </c>
      <c r="D40" s="195">
        <v>0</v>
      </c>
      <c r="E40" s="194">
        <v>0</v>
      </c>
      <c r="F40" s="193">
        <f>C40 - SUM(D40:E40)</f>
        <v>1351024.58</v>
      </c>
    </row>
    <row r="41" spans="1:6" ht="12.75" thickTop="1" thickBot="1">
      <c r="C41" s="188"/>
      <c r="D41" s="188"/>
      <c r="E41" s="188"/>
      <c r="F41" s="188">
        <f>C41 - SUM(D41:E41)</f>
        <v>0</v>
      </c>
    </row>
    <row r="42" spans="1:6" ht="21" customHeight="1" thickTop="1" thickBot="1">
      <c r="A42" s="575" t="s">
        <v>245</v>
      </c>
      <c r="B42" s="576"/>
      <c r="C42" s="192">
        <v>6065031.4900000002</v>
      </c>
      <c r="D42" s="192">
        <v>747794.72</v>
      </c>
      <c r="E42" s="192">
        <v>0</v>
      </c>
      <c r="F42" s="191">
        <f>C42 - SUM(D42:E42)</f>
        <v>5317236.7700000005</v>
      </c>
    </row>
    <row r="43" spans="1:6" ht="12.75" thickTop="1" thickBot="1">
      <c r="C43" s="188"/>
      <c r="D43" s="188"/>
      <c r="E43" s="188"/>
      <c r="F43" s="188"/>
    </row>
    <row r="44" spans="1:6" ht="13.5" thickTop="1">
      <c r="A44" s="577" t="s">
        <v>244</v>
      </c>
      <c r="B44" s="578"/>
      <c r="C44" s="190"/>
      <c r="D44" s="188"/>
      <c r="E44" s="188"/>
      <c r="F44" s="188"/>
    </row>
    <row r="45" spans="1:6" ht="13.5" thickBot="1">
      <c r="A45" s="579" t="s">
        <v>243</v>
      </c>
      <c r="B45" s="580"/>
      <c r="C45" s="189">
        <v>604968.51</v>
      </c>
      <c r="D45" s="188"/>
      <c r="E45" s="188"/>
      <c r="F45" s="188"/>
    </row>
    <row r="46" spans="1:6" ht="15.6" customHeight="1" thickTop="1">
      <c r="A46" s="581" t="s">
        <v>242</v>
      </c>
      <c r="B46" s="581"/>
      <c r="C46" s="581"/>
      <c r="D46" s="581"/>
      <c r="E46" s="581"/>
      <c r="F46" s="581"/>
    </row>
  </sheetData>
  <mergeCells count="19">
    <mergeCell ref="A35:B35"/>
    <mergeCell ref="A1:E1"/>
    <mergeCell ref="A2:E2"/>
    <mergeCell ref="A3:F3"/>
    <mergeCell ref="A29:F29"/>
    <mergeCell ref="A28:B28"/>
    <mergeCell ref="A26:B26"/>
    <mergeCell ref="A27:F27"/>
    <mergeCell ref="A23:B23"/>
    <mergeCell ref="A24:F24"/>
    <mergeCell ref="A16:B16"/>
    <mergeCell ref="A17:F17"/>
    <mergeCell ref="A36:F36"/>
    <mergeCell ref="A44:B44"/>
    <mergeCell ref="A45:B45"/>
    <mergeCell ref="A46:F46"/>
    <mergeCell ref="A42:B42"/>
    <mergeCell ref="A40:B40"/>
    <mergeCell ref="A39:F39"/>
  </mergeCells>
  <printOptions horizontalCentered="1"/>
  <pageMargins left="0.39370078740157483" right="0.39370078740157483" top="0.39370078740157483" bottom="0.39370078740157483" header="0.19685039370078741" footer="0.19685039370078741"/>
  <pageSetup paperSize="9" scale="7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topLeftCell="A7" workbookViewId="0">
      <selection sqref="A1:G2"/>
    </sheetView>
  </sheetViews>
  <sheetFormatPr baseColWidth="10" defaultColWidth="11.5703125" defaultRowHeight="11.25"/>
  <cols>
    <col min="1" max="1" width="5.7109375" style="55" customWidth="1"/>
    <col min="2" max="2" width="35.7109375" style="56" customWidth="1"/>
    <col min="3" max="7" width="15.7109375" style="56" customWidth="1"/>
    <col min="8" max="16384" width="11.5703125" style="55"/>
  </cols>
  <sheetData>
    <row r="1" spans="1:7" ht="30" customHeight="1" thickTop="1">
      <c r="A1" s="631" t="s">
        <v>241</v>
      </c>
      <c r="B1" s="504"/>
      <c r="C1" s="504"/>
      <c r="D1" s="504"/>
      <c r="E1" s="504"/>
      <c r="F1" s="504"/>
      <c r="G1" s="427" t="s">
        <v>240</v>
      </c>
    </row>
    <row r="2" spans="1:7" ht="30" customHeight="1" thickBot="1">
      <c r="A2" s="632" t="s">
        <v>239</v>
      </c>
      <c r="B2" s="506"/>
      <c r="C2" s="506"/>
      <c r="D2" s="506"/>
      <c r="E2" s="506"/>
      <c r="F2" s="506"/>
      <c r="G2" s="428" t="s">
        <v>238</v>
      </c>
    </row>
    <row r="3" spans="1:7" ht="12" thickTop="1"/>
    <row r="4" spans="1:7" ht="12.75">
      <c r="A4" s="629" t="s">
        <v>237</v>
      </c>
      <c r="B4" s="630"/>
      <c r="C4" s="630"/>
      <c r="D4" s="630"/>
      <c r="E4" s="630"/>
      <c r="F4" s="630"/>
      <c r="G4" s="630"/>
    </row>
    <row r="5" spans="1:7" ht="12.75">
      <c r="A5" s="629" t="s">
        <v>236</v>
      </c>
      <c r="B5" s="630"/>
      <c r="C5" s="630"/>
      <c r="D5" s="630"/>
      <c r="E5" s="630"/>
      <c r="F5" s="630"/>
      <c r="G5" s="630"/>
    </row>
    <row r="6" spans="1:7" ht="12.75">
      <c r="A6" s="612">
        <v>0</v>
      </c>
      <c r="B6" s="635"/>
      <c r="C6" s="635"/>
      <c r="D6" s="635"/>
      <c r="E6" s="635"/>
      <c r="F6" s="635"/>
      <c r="G6" s="635"/>
    </row>
    <row r="7" spans="1:7" ht="12.75">
      <c r="A7" s="629" t="s">
        <v>235</v>
      </c>
      <c r="B7" s="630"/>
      <c r="C7" s="630"/>
      <c r="D7" s="630"/>
      <c r="E7" s="630"/>
      <c r="F7" s="630"/>
      <c r="G7" s="630"/>
    </row>
    <row r="8" spans="1:7" ht="12.75">
      <c r="A8" s="629" t="s">
        <v>234</v>
      </c>
      <c r="B8" s="630"/>
      <c r="C8" s="630"/>
      <c r="D8" s="630"/>
      <c r="E8" s="630"/>
      <c r="F8" s="630"/>
      <c r="G8" s="630"/>
    </row>
    <row r="9" spans="1:7" ht="13.5" thickBot="1">
      <c r="A9" s="633" t="s">
        <v>233</v>
      </c>
      <c r="B9" s="634"/>
      <c r="C9" s="634"/>
      <c r="D9" s="634"/>
      <c r="E9" s="634"/>
      <c r="F9" s="634"/>
      <c r="G9" s="634"/>
    </row>
    <row r="10" spans="1:7" ht="14.25" thickTop="1" thickBot="1">
      <c r="A10" s="614" t="s">
        <v>232</v>
      </c>
      <c r="B10" s="625" t="s">
        <v>231</v>
      </c>
      <c r="C10" s="618" t="s">
        <v>225</v>
      </c>
      <c r="D10" s="619"/>
      <c r="E10" s="619"/>
      <c r="F10" s="619"/>
      <c r="G10" s="158" t="s">
        <v>56</v>
      </c>
    </row>
    <row r="11" spans="1:7" ht="24" thickTop="1" thickBot="1">
      <c r="A11" s="624"/>
      <c r="B11" s="626"/>
      <c r="C11" s="183" t="s">
        <v>78</v>
      </c>
      <c r="D11" s="183" t="s">
        <v>204</v>
      </c>
      <c r="E11" s="183" t="s">
        <v>181</v>
      </c>
      <c r="F11" s="183" t="s">
        <v>223</v>
      </c>
      <c r="G11" s="182" t="s">
        <v>222</v>
      </c>
    </row>
    <row r="12" spans="1:7" ht="13.5" thickTop="1">
      <c r="A12" s="627" t="s">
        <v>27</v>
      </c>
      <c r="B12" s="628"/>
      <c r="C12" s="178">
        <v>0</v>
      </c>
      <c r="D12" s="178">
        <v>0</v>
      </c>
      <c r="E12" s="178">
        <v>0</v>
      </c>
      <c r="F12" s="178">
        <f t="shared" ref="F12:F21" si="0">C12-D12-E12</f>
        <v>0</v>
      </c>
      <c r="G12" s="177">
        <v>0</v>
      </c>
    </row>
    <row r="13" spans="1:7">
      <c r="A13" s="179">
        <v>20</v>
      </c>
      <c r="B13" s="111" t="s">
        <v>230</v>
      </c>
      <c r="C13" s="178">
        <v>0</v>
      </c>
      <c r="D13" s="178">
        <v>0</v>
      </c>
      <c r="E13" s="178">
        <v>0</v>
      </c>
      <c r="F13" s="178">
        <f t="shared" si="0"/>
        <v>0</v>
      </c>
      <c r="G13" s="177">
        <v>0</v>
      </c>
    </row>
    <row r="14" spans="1:7">
      <c r="A14" s="181" t="s">
        <v>217</v>
      </c>
      <c r="B14" s="180"/>
      <c r="C14" s="67">
        <v>0</v>
      </c>
      <c r="D14" s="67">
        <v>0</v>
      </c>
      <c r="E14" s="67">
        <v>0</v>
      </c>
      <c r="F14" s="67">
        <f t="shared" si="0"/>
        <v>0</v>
      </c>
      <c r="G14" s="66">
        <v>0</v>
      </c>
    </row>
    <row r="15" spans="1:7">
      <c r="A15" s="179">
        <v>21</v>
      </c>
      <c r="B15" s="111" t="s">
        <v>229</v>
      </c>
      <c r="C15" s="178">
        <v>0</v>
      </c>
      <c r="D15" s="178">
        <v>0</v>
      </c>
      <c r="E15" s="178">
        <v>0</v>
      </c>
      <c r="F15" s="178">
        <f t="shared" si="0"/>
        <v>0</v>
      </c>
      <c r="G15" s="177">
        <v>0</v>
      </c>
    </row>
    <row r="16" spans="1:7">
      <c r="A16" s="181" t="s">
        <v>217</v>
      </c>
      <c r="B16" s="180"/>
      <c r="C16" s="67">
        <v>0</v>
      </c>
      <c r="D16" s="67">
        <v>0</v>
      </c>
      <c r="E16" s="67">
        <v>0</v>
      </c>
      <c r="F16" s="67">
        <f t="shared" si="0"/>
        <v>0</v>
      </c>
      <c r="G16" s="66">
        <v>0</v>
      </c>
    </row>
    <row r="17" spans="1:7">
      <c r="A17" s="179">
        <v>22</v>
      </c>
      <c r="B17" s="111" t="s">
        <v>228</v>
      </c>
      <c r="C17" s="178">
        <v>0</v>
      </c>
      <c r="D17" s="178">
        <v>0</v>
      </c>
      <c r="E17" s="178">
        <v>0</v>
      </c>
      <c r="F17" s="178">
        <f t="shared" si="0"/>
        <v>0</v>
      </c>
      <c r="G17" s="177">
        <v>0</v>
      </c>
    </row>
    <row r="18" spans="1:7">
      <c r="A18" s="181" t="s">
        <v>217</v>
      </c>
      <c r="B18" s="180"/>
      <c r="C18" s="67">
        <v>0</v>
      </c>
      <c r="D18" s="67">
        <v>0</v>
      </c>
      <c r="E18" s="67">
        <v>0</v>
      </c>
      <c r="F18" s="67">
        <f t="shared" si="0"/>
        <v>0</v>
      </c>
      <c r="G18" s="66">
        <v>0</v>
      </c>
    </row>
    <row r="19" spans="1:7">
      <c r="A19" s="179">
        <v>23</v>
      </c>
      <c r="B19" s="111" t="s">
        <v>227</v>
      </c>
      <c r="C19" s="178">
        <v>0</v>
      </c>
      <c r="D19" s="178">
        <v>0</v>
      </c>
      <c r="E19" s="178">
        <v>0</v>
      </c>
      <c r="F19" s="178">
        <f t="shared" si="0"/>
        <v>0</v>
      </c>
      <c r="G19" s="177">
        <v>0</v>
      </c>
    </row>
    <row r="20" spans="1:7">
      <c r="A20" s="181" t="s">
        <v>217</v>
      </c>
      <c r="B20" s="180"/>
      <c r="C20" s="67">
        <v>0</v>
      </c>
      <c r="D20" s="67">
        <v>0</v>
      </c>
      <c r="E20" s="67">
        <v>0</v>
      </c>
      <c r="F20" s="67">
        <f t="shared" si="0"/>
        <v>0</v>
      </c>
      <c r="G20" s="66">
        <v>0</v>
      </c>
    </row>
    <row r="21" spans="1:7" ht="12" thickBot="1">
      <c r="A21" s="187"/>
      <c r="B21" s="186" t="s">
        <v>218</v>
      </c>
      <c r="C21" s="185">
        <v>0</v>
      </c>
      <c r="D21" s="185">
        <v>0</v>
      </c>
      <c r="E21" s="185">
        <v>0</v>
      </c>
      <c r="F21" s="185">
        <f t="shared" si="0"/>
        <v>0</v>
      </c>
      <c r="G21" s="184">
        <v>0</v>
      </c>
    </row>
    <row r="22" spans="1:7" ht="14.25" thickTop="1" thickBot="1">
      <c r="A22" s="622">
        <v>0</v>
      </c>
      <c r="B22" s="623"/>
      <c r="C22" s="623"/>
      <c r="D22" s="623"/>
      <c r="E22" s="623"/>
      <c r="F22" s="623"/>
      <c r="G22" s="623"/>
    </row>
    <row r="23" spans="1:7" ht="14.25" thickTop="1" thickBot="1">
      <c r="A23" s="614" t="s">
        <v>226</v>
      </c>
      <c r="B23" s="615"/>
      <c r="C23" s="618" t="s">
        <v>225</v>
      </c>
      <c r="D23" s="619"/>
      <c r="E23" s="619"/>
      <c r="F23" s="619"/>
      <c r="G23" s="158" t="s">
        <v>56</v>
      </c>
    </row>
    <row r="24" spans="1:7" ht="24" thickTop="1" thickBot="1">
      <c r="A24" s="616" t="s">
        <v>224</v>
      </c>
      <c r="B24" s="617"/>
      <c r="C24" s="183" t="s">
        <v>78</v>
      </c>
      <c r="D24" s="183" t="s">
        <v>182</v>
      </c>
      <c r="E24" s="183" t="s">
        <v>181</v>
      </c>
      <c r="F24" s="183" t="s">
        <v>223</v>
      </c>
      <c r="G24" s="182" t="s">
        <v>222</v>
      </c>
    </row>
    <row r="25" spans="1:7" ht="13.5" thickTop="1">
      <c r="A25" s="620" t="s">
        <v>221</v>
      </c>
      <c r="B25" s="621"/>
      <c r="C25" s="178">
        <v>0</v>
      </c>
      <c r="D25" s="178">
        <v>0</v>
      </c>
      <c r="E25" s="178">
        <v>0</v>
      </c>
      <c r="F25" s="178">
        <f t="shared" ref="F25:F31" si="1">C25-D25-E25</f>
        <v>0</v>
      </c>
      <c r="G25" s="177">
        <v>0</v>
      </c>
    </row>
    <row r="26" spans="1:7">
      <c r="A26" s="179">
        <v>13</v>
      </c>
      <c r="B26" s="111" t="s">
        <v>220</v>
      </c>
      <c r="C26" s="178">
        <v>0</v>
      </c>
      <c r="D26" s="178">
        <v>0</v>
      </c>
      <c r="E26" s="178">
        <v>0</v>
      </c>
      <c r="F26" s="178">
        <f t="shared" si="1"/>
        <v>0</v>
      </c>
      <c r="G26" s="177">
        <v>0</v>
      </c>
    </row>
    <row r="27" spans="1:7">
      <c r="A27" s="181" t="s">
        <v>217</v>
      </c>
      <c r="B27" s="180"/>
      <c r="C27" s="67">
        <v>0</v>
      </c>
      <c r="D27" s="67">
        <v>0</v>
      </c>
      <c r="E27" s="67">
        <v>0</v>
      </c>
      <c r="F27" s="67">
        <f t="shared" si="1"/>
        <v>0</v>
      </c>
      <c r="G27" s="66">
        <v>0</v>
      </c>
    </row>
    <row r="28" spans="1:7">
      <c r="A28" s="179">
        <v>16</v>
      </c>
      <c r="B28" s="111" t="s">
        <v>219</v>
      </c>
      <c r="C28" s="178">
        <v>0</v>
      </c>
      <c r="D28" s="178">
        <v>0</v>
      </c>
      <c r="E28" s="178">
        <v>0</v>
      </c>
      <c r="F28" s="178">
        <f t="shared" si="1"/>
        <v>0</v>
      </c>
      <c r="G28" s="177">
        <v>0</v>
      </c>
    </row>
    <row r="29" spans="1:7">
      <c r="A29" s="181" t="s">
        <v>217</v>
      </c>
      <c r="B29" s="180"/>
      <c r="C29" s="67">
        <v>0</v>
      </c>
      <c r="D29" s="67">
        <v>0</v>
      </c>
      <c r="E29" s="67">
        <v>0</v>
      </c>
      <c r="F29" s="67">
        <f t="shared" si="1"/>
        <v>0</v>
      </c>
      <c r="G29" s="66">
        <v>0</v>
      </c>
    </row>
    <row r="30" spans="1:7">
      <c r="A30" s="179"/>
      <c r="B30" s="111" t="s">
        <v>218</v>
      </c>
      <c r="C30" s="178">
        <v>0</v>
      </c>
      <c r="D30" s="178">
        <v>0</v>
      </c>
      <c r="E30" s="178">
        <v>0</v>
      </c>
      <c r="F30" s="178">
        <f t="shared" si="1"/>
        <v>0</v>
      </c>
      <c r="G30" s="177">
        <v>0</v>
      </c>
    </row>
    <row r="31" spans="1:7" ht="12" thickBot="1">
      <c r="A31" s="176" t="s">
        <v>217</v>
      </c>
      <c r="B31" s="175"/>
      <c r="C31" s="174">
        <v>0</v>
      </c>
      <c r="D31" s="174">
        <v>0</v>
      </c>
      <c r="E31" s="174">
        <v>0</v>
      </c>
      <c r="F31" s="174">
        <f t="shared" si="1"/>
        <v>0</v>
      </c>
      <c r="G31" s="173">
        <v>0</v>
      </c>
    </row>
    <row r="32" spans="1:7" ht="14.25" thickTop="1" thickBot="1">
      <c r="A32" s="612">
        <v>0</v>
      </c>
      <c r="B32" s="613"/>
      <c r="C32" s="613"/>
      <c r="D32" s="613"/>
      <c r="E32" s="613"/>
      <c r="F32" s="613"/>
      <c r="G32" s="613"/>
    </row>
    <row r="33" spans="1:8" ht="13.5" thickTop="1">
      <c r="A33" s="608" t="s">
        <v>216</v>
      </c>
      <c r="B33" s="609"/>
      <c r="C33" s="140" t="s">
        <v>215</v>
      </c>
      <c r="D33" s="172" t="s">
        <v>214</v>
      </c>
    </row>
    <row r="34" spans="1:8" ht="13.5" thickBot="1">
      <c r="A34" s="610" t="s">
        <v>213</v>
      </c>
      <c r="B34" s="611"/>
      <c r="C34" s="171">
        <f>D25 - D12</f>
        <v>0</v>
      </c>
      <c r="D34" s="170">
        <f>G25 - G12</f>
        <v>0</v>
      </c>
      <c r="E34" s="169">
        <v>0</v>
      </c>
      <c r="F34" s="169"/>
      <c r="G34" s="169">
        <v>0</v>
      </c>
    </row>
    <row r="35" spans="1:8" ht="12" thickTop="1">
      <c r="A35" s="167" t="s">
        <v>212</v>
      </c>
      <c r="B35" s="168"/>
      <c r="C35" s="168"/>
      <c r="D35" s="168"/>
      <c r="E35" s="168"/>
      <c r="F35" s="168"/>
      <c r="G35" s="168"/>
      <c r="H35" s="167"/>
    </row>
    <row r="36" spans="1:8">
      <c r="A36" s="167" t="s">
        <v>211</v>
      </c>
      <c r="B36" s="168"/>
      <c r="C36" s="168"/>
      <c r="D36" s="168"/>
      <c r="E36" s="168"/>
      <c r="F36" s="168"/>
      <c r="G36" s="168"/>
      <c r="H36" s="167"/>
    </row>
    <row r="37" spans="1:8">
      <c r="A37" s="167" t="s">
        <v>210</v>
      </c>
      <c r="B37" s="168"/>
      <c r="C37" s="168"/>
      <c r="D37" s="168"/>
      <c r="E37" s="168"/>
      <c r="F37" s="168"/>
      <c r="G37" s="168"/>
      <c r="H37" s="167"/>
    </row>
    <row r="38" spans="1:8">
      <c r="A38" s="167" t="s">
        <v>209</v>
      </c>
      <c r="B38" s="168"/>
      <c r="C38" s="168"/>
      <c r="D38" s="168"/>
      <c r="E38" s="168"/>
      <c r="F38" s="168"/>
      <c r="G38" s="168"/>
      <c r="H38" s="167"/>
    </row>
    <row r="39" spans="1:8">
      <c r="A39" s="167" t="s">
        <v>208</v>
      </c>
      <c r="B39" s="168"/>
      <c r="C39" s="168"/>
      <c r="D39" s="168"/>
      <c r="E39" s="168"/>
      <c r="F39" s="168"/>
      <c r="G39" s="168"/>
      <c r="H39" s="167"/>
    </row>
  </sheetData>
  <mergeCells count="20">
    <mergeCell ref="A4:G4"/>
    <mergeCell ref="A1:F1"/>
    <mergeCell ref="A2:F2"/>
    <mergeCell ref="A9:G9"/>
    <mergeCell ref="A8:G8"/>
    <mergeCell ref="A7:G7"/>
    <mergeCell ref="A6:G6"/>
    <mergeCell ref="A5:G5"/>
    <mergeCell ref="A22:G22"/>
    <mergeCell ref="A10:A11"/>
    <mergeCell ref="B10:B11"/>
    <mergeCell ref="C10:F10"/>
    <mergeCell ref="A12:B12"/>
    <mergeCell ref="A33:B33"/>
    <mergeCell ref="A34:B34"/>
    <mergeCell ref="A32:G32"/>
    <mergeCell ref="A23:B23"/>
    <mergeCell ref="A24:B24"/>
    <mergeCell ref="C23:F23"/>
    <mergeCell ref="A25:B25"/>
  </mergeCells>
  <printOptions horizontalCentered="1"/>
  <pageMargins left="0.39370078740157477" right="0.39370078740157477" top="0.39370078740157477" bottom="0.39370078740157477" header="0.19685039370078738" footer="0.19685039370078738"/>
  <pageSetup paperSize="9" scale="80"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2.75"/>
  <sheetData>
    <row r="28" spans="1:7" ht="18">
      <c r="A28" s="494" t="s">
        <v>569</v>
      </c>
      <c r="B28" s="494"/>
      <c r="C28" s="494"/>
      <c r="D28" s="494"/>
      <c r="E28" s="494"/>
      <c r="F28" s="494"/>
      <c r="G28" s="494"/>
    </row>
  </sheetData>
  <mergeCells count="1">
    <mergeCell ref="A28:G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ca2">
    <pageSetUpPr fitToPage="1"/>
  </sheetPr>
  <dimension ref="A1:D67"/>
  <sheetViews>
    <sheetView showGridLines="0" topLeftCell="A24" zoomScale="75" workbookViewId="0">
      <selection activeCell="B36" sqref="B36:B63"/>
    </sheetView>
  </sheetViews>
  <sheetFormatPr baseColWidth="10" defaultColWidth="11.42578125" defaultRowHeight="12.75"/>
  <cols>
    <col min="1" max="1" width="83.42578125" style="2" bestFit="1" customWidth="1"/>
    <col min="2" max="3" width="11.7109375" style="2" customWidth="1"/>
    <col min="4" max="16384" width="11.42578125" style="2"/>
  </cols>
  <sheetData>
    <row r="1" spans="1:4" s="372" customFormat="1">
      <c r="A1" s="490" t="s">
        <v>553</v>
      </c>
      <c r="B1" s="490"/>
      <c r="C1" s="491"/>
    </row>
    <row r="2" spans="1:4" ht="13.5" thickBot="1"/>
    <row r="3" spans="1:4" ht="14.25" thickTop="1" thickBot="1">
      <c r="A3" s="381"/>
      <c r="B3" s="380"/>
      <c r="C3" s="379"/>
    </row>
    <row r="4" spans="1:4" ht="13.5" thickTop="1">
      <c r="A4" s="378" t="s">
        <v>552</v>
      </c>
      <c r="B4" s="377"/>
      <c r="C4" s="376"/>
    </row>
    <row r="5" spans="1:4">
      <c r="A5" s="368" t="s">
        <v>551</v>
      </c>
      <c r="B5" s="375"/>
      <c r="C5" s="366"/>
      <c r="D5" s="372"/>
    </row>
    <row r="6" spans="1:4">
      <c r="A6" s="371"/>
      <c r="B6" s="374"/>
      <c r="C6" s="369"/>
      <c r="D6" s="372"/>
    </row>
    <row r="7" spans="1:4">
      <c r="A7" s="371" t="s">
        <v>550</v>
      </c>
      <c r="B7" s="374"/>
      <c r="C7" s="369"/>
      <c r="D7" s="373"/>
    </row>
    <row r="8" spans="1:4">
      <c r="A8" s="368"/>
      <c r="B8" s="367"/>
      <c r="C8" s="366"/>
      <c r="D8" s="373"/>
    </row>
    <row r="9" spans="1:4">
      <c r="A9" s="368" t="s">
        <v>549</v>
      </c>
      <c r="B9" s="367"/>
      <c r="C9" s="366"/>
      <c r="D9" s="373"/>
    </row>
    <row r="10" spans="1:4">
      <c r="A10" s="368" t="s">
        <v>548</v>
      </c>
      <c r="B10" s="367"/>
      <c r="C10" s="366"/>
      <c r="D10" s="373"/>
    </row>
    <row r="11" spans="1:4">
      <c r="A11" s="368" t="s">
        <v>547</v>
      </c>
      <c r="B11" s="367"/>
      <c r="C11" s="366"/>
      <c r="D11" s="373"/>
    </row>
    <row r="12" spans="1:4">
      <c r="A12" s="368"/>
      <c r="B12" s="367"/>
      <c r="C12" s="366"/>
      <c r="D12" s="373"/>
    </row>
    <row r="13" spans="1:4">
      <c r="A13" s="368" t="s">
        <v>546</v>
      </c>
      <c r="B13" s="367"/>
      <c r="C13" s="366"/>
      <c r="D13" s="373"/>
    </row>
    <row r="14" spans="1:4">
      <c r="A14" s="368" t="s">
        <v>545</v>
      </c>
      <c r="B14" s="367"/>
      <c r="C14" s="366"/>
      <c r="D14" s="373"/>
    </row>
    <row r="15" spans="1:4">
      <c r="A15" s="368"/>
      <c r="B15" s="367"/>
      <c r="C15" s="366"/>
      <c r="D15" s="372"/>
    </row>
    <row r="16" spans="1:4">
      <c r="A16" s="371" t="s">
        <v>544</v>
      </c>
      <c r="B16" s="370"/>
      <c r="C16" s="369"/>
    </row>
    <row r="17" spans="1:3">
      <c r="A17" s="368" t="s">
        <v>543</v>
      </c>
      <c r="B17" s="367"/>
      <c r="C17" s="366"/>
    </row>
    <row r="18" spans="1:3">
      <c r="A18" s="368" t="s">
        <v>542</v>
      </c>
      <c r="B18" s="367"/>
      <c r="C18" s="366"/>
    </row>
    <row r="19" spans="1:3">
      <c r="A19" s="368"/>
      <c r="B19" s="367"/>
      <c r="C19" s="366"/>
    </row>
    <row r="20" spans="1:3" s="345" customFormat="1">
      <c r="A20" s="368" t="s">
        <v>541</v>
      </c>
      <c r="B20" s="367"/>
      <c r="C20" s="366"/>
    </row>
    <row r="21" spans="1:3" s="345" customFormat="1">
      <c r="A21" s="368" t="s">
        <v>540</v>
      </c>
      <c r="B21" s="367"/>
      <c r="C21" s="366"/>
    </row>
    <row r="22" spans="1:3" s="345" customFormat="1">
      <c r="A22" s="368" t="s">
        <v>539</v>
      </c>
      <c r="B22" s="367"/>
      <c r="C22" s="366"/>
    </row>
    <row r="23" spans="1:3" s="345" customFormat="1" ht="13.5" thickBot="1">
      <c r="A23" s="365"/>
      <c r="B23" s="364"/>
      <c r="C23" s="363"/>
    </row>
    <row r="24" spans="1:3" s="345" customFormat="1" ht="14.25" thickTop="1" thickBot="1">
      <c r="A24" s="362" t="s">
        <v>538</v>
      </c>
      <c r="B24" s="361" t="s">
        <v>537</v>
      </c>
      <c r="C24" s="360" t="s">
        <v>536</v>
      </c>
    </row>
    <row r="25" spans="1:3" s="345" customFormat="1" ht="13.5" thickBot="1">
      <c r="A25" s="359" t="s">
        <v>535</v>
      </c>
      <c r="B25" s="358"/>
      <c r="C25" s="357"/>
    </row>
    <row r="26" spans="1:3" s="345" customFormat="1">
      <c r="A26" s="356" t="s">
        <v>534</v>
      </c>
      <c r="B26" s="355"/>
      <c r="C26" s="463" t="s">
        <v>576</v>
      </c>
    </row>
    <row r="27" spans="1:3" s="345" customFormat="1">
      <c r="A27" s="352" t="s">
        <v>533</v>
      </c>
      <c r="B27" s="351"/>
      <c r="C27" s="464" t="s">
        <v>576</v>
      </c>
    </row>
    <row r="28" spans="1:3" s="345" customFormat="1">
      <c r="A28" s="352" t="s">
        <v>532</v>
      </c>
      <c r="B28" s="351"/>
      <c r="C28" s="464" t="s">
        <v>576</v>
      </c>
    </row>
    <row r="29" spans="1:3" s="345" customFormat="1">
      <c r="A29" s="352" t="s">
        <v>531</v>
      </c>
      <c r="B29" s="351"/>
      <c r="C29" s="464" t="s">
        <v>576</v>
      </c>
    </row>
    <row r="30" spans="1:3" s="345" customFormat="1">
      <c r="A30" s="352" t="s">
        <v>530</v>
      </c>
      <c r="B30" s="351"/>
      <c r="C30" s="464" t="s">
        <v>576</v>
      </c>
    </row>
    <row r="31" spans="1:3" s="345" customFormat="1">
      <c r="A31" s="352" t="s">
        <v>529</v>
      </c>
      <c r="B31" s="351"/>
      <c r="C31" s="464" t="s">
        <v>576</v>
      </c>
    </row>
    <row r="32" spans="1:3" s="345" customFormat="1">
      <c r="A32" s="352" t="s">
        <v>528</v>
      </c>
      <c r="B32" s="351"/>
      <c r="C32" s="464" t="s">
        <v>576</v>
      </c>
    </row>
    <row r="33" spans="1:3" s="345" customFormat="1">
      <c r="A33" s="352" t="s">
        <v>527</v>
      </c>
      <c r="B33" s="351"/>
      <c r="C33" s="464" t="s">
        <v>576</v>
      </c>
    </row>
    <row r="34" spans="1:3" s="345" customFormat="1">
      <c r="A34" s="352" t="s">
        <v>526</v>
      </c>
      <c r="B34" s="351"/>
      <c r="C34" s="464" t="s">
        <v>576</v>
      </c>
    </row>
    <row r="35" spans="1:3" s="345" customFormat="1">
      <c r="A35" s="352" t="s">
        <v>525</v>
      </c>
      <c r="B35" s="351"/>
      <c r="C35" s="464" t="s">
        <v>576</v>
      </c>
    </row>
    <row r="36" spans="1:3" s="345" customFormat="1">
      <c r="A36" s="352" t="s">
        <v>524</v>
      </c>
      <c r="B36" s="469" t="s">
        <v>576</v>
      </c>
      <c r="C36" s="464"/>
    </row>
    <row r="37" spans="1:3" s="345" customFormat="1">
      <c r="A37" s="352" t="s">
        <v>523</v>
      </c>
      <c r="B37" s="469" t="s">
        <v>576</v>
      </c>
      <c r="C37" s="464"/>
    </row>
    <row r="38" spans="1:3" s="345" customFormat="1">
      <c r="A38" s="352" t="s">
        <v>522</v>
      </c>
      <c r="B38" s="469"/>
      <c r="C38" s="464" t="s">
        <v>576</v>
      </c>
    </row>
    <row r="39" spans="1:3" s="345" customFormat="1">
      <c r="A39" s="352" t="s">
        <v>521</v>
      </c>
      <c r="B39" s="469"/>
      <c r="C39" s="464" t="s">
        <v>576</v>
      </c>
    </row>
    <row r="40" spans="1:3" s="345" customFormat="1">
      <c r="A40" s="352" t="s">
        <v>520</v>
      </c>
      <c r="B40" s="469"/>
      <c r="C40" s="464" t="s">
        <v>576</v>
      </c>
    </row>
    <row r="41" spans="1:3" s="345" customFormat="1">
      <c r="A41" s="352" t="s">
        <v>519</v>
      </c>
      <c r="B41" s="469"/>
      <c r="C41" s="464" t="s">
        <v>576</v>
      </c>
    </row>
    <row r="42" spans="1:3" s="345" customFormat="1">
      <c r="A42" s="352" t="s">
        <v>518</v>
      </c>
      <c r="B42" s="469"/>
      <c r="C42" s="464" t="s">
        <v>576</v>
      </c>
    </row>
    <row r="43" spans="1:3" s="345" customFormat="1">
      <c r="A43" s="352" t="s">
        <v>517</v>
      </c>
      <c r="B43" s="469"/>
      <c r="C43" s="464" t="s">
        <v>576</v>
      </c>
    </row>
    <row r="44" spans="1:3" s="345" customFormat="1">
      <c r="A44" s="352" t="s">
        <v>516</v>
      </c>
      <c r="B44" s="469"/>
      <c r="C44" s="464" t="s">
        <v>576</v>
      </c>
    </row>
    <row r="45" spans="1:3" s="345" customFormat="1" ht="13.5" thickBot="1">
      <c r="A45" s="350" t="s">
        <v>515</v>
      </c>
      <c r="B45" s="470"/>
      <c r="C45" s="465" t="s">
        <v>576</v>
      </c>
    </row>
    <row r="46" spans="1:3" s="345" customFormat="1" ht="13.5" thickBot="1">
      <c r="A46" s="354" t="s">
        <v>514</v>
      </c>
      <c r="B46" s="471"/>
      <c r="C46" s="466"/>
    </row>
    <row r="47" spans="1:3" s="345" customFormat="1">
      <c r="A47" s="353" t="s">
        <v>513</v>
      </c>
      <c r="B47" s="472"/>
      <c r="C47" s="467" t="s">
        <v>576</v>
      </c>
    </row>
    <row r="48" spans="1:3" s="345" customFormat="1">
      <c r="A48" s="352" t="s">
        <v>512</v>
      </c>
      <c r="B48" s="469"/>
      <c r="C48" s="464" t="s">
        <v>576</v>
      </c>
    </row>
    <row r="49" spans="1:3" s="345" customFormat="1">
      <c r="A49" s="352" t="s">
        <v>511</v>
      </c>
      <c r="B49" s="469"/>
      <c r="C49" s="464" t="s">
        <v>576</v>
      </c>
    </row>
    <row r="50" spans="1:3" s="345" customFormat="1">
      <c r="A50" s="352" t="s">
        <v>510</v>
      </c>
      <c r="B50" s="469"/>
      <c r="C50" s="464" t="s">
        <v>576</v>
      </c>
    </row>
    <row r="51" spans="1:3" s="345" customFormat="1">
      <c r="A51" s="352" t="s">
        <v>509</v>
      </c>
      <c r="B51" s="469"/>
      <c r="C51" s="464" t="s">
        <v>576</v>
      </c>
    </row>
    <row r="52" spans="1:3" s="345" customFormat="1">
      <c r="A52" s="352" t="s">
        <v>508</v>
      </c>
      <c r="B52" s="469"/>
      <c r="C52" s="464" t="s">
        <v>576</v>
      </c>
    </row>
    <row r="53" spans="1:3" s="345" customFormat="1">
      <c r="A53" s="352" t="s">
        <v>507</v>
      </c>
      <c r="B53" s="469" t="s">
        <v>576</v>
      </c>
      <c r="C53" s="464"/>
    </row>
    <row r="54" spans="1:3" s="345" customFormat="1" ht="13.5" thickBot="1">
      <c r="A54" s="350" t="s">
        <v>506</v>
      </c>
      <c r="B54" s="470"/>
      <c r="C54" s="465" t="s">
        <v>576</v>
      </c>
    </row>
    <row r="55" spans="1:3" s="345" customFormat="1" ht="13.5" thickBot="1">
      <c r="A55" s="349" t="s">
        <v>505</v>
      </c>
      <c r="B55" s="473"/>
      <c r="C55" s="468"/>
    </row>
    <row r="56" spans="1:3" s="345" customFormat="1">
      <c r="A56" s="353" t="s">
        <v>504</v>
      </c>
      <c r="B56" s="472"/>
      <c r="C56" s="467" t="s">
        <v>576</v>
      </c>
    </row>
    <row r="57" spans="1:3" s="345" customFormat="1">
      <c r="A57" s="352" t="s">
        <v>503</v>
      </c>
      <c r="B57" s="469"/>
      <c r="C57" s="464" t="s">
        <v>576</v>
      </c>
    </row>
    <row r="58" spans="1:3" s="345" customFormat="1">
      <c r="A58" s="352" t="s">
        <v>502</v>
      </c>
      <c r="B58" s="469"/>
      <c r="C58" s="464" t="s">
        <v>576</v>
      </c>
    </row>
    <row r="59" spans="1:3" s="345" customFormat="1">
      <c r="A59" s="352" t="s">
        <v>501</v>
      </c>
      <c r="B59" s="469" t="s">
        <v>576</v>
      </c>
      <c r="C59" s="464"/>
    </row>
    <row r="60" spans="1:3" s="345" customFormat="1">
      <c r="A60" s="352" t="s">
        <v>500</v>
      </c>
      <c r="B60" s="469"/>
      <c r="C60" s="464" t="s">
        <v>576</v>
      </c>
    </row>
    <row r="61" spans="1:3" s="345" customFormat="1" ht="13.5" thickBot="1">
      <c r="A61" s="350" t="s">
        <v>499</v>
      </c>
      <c r="B61" s="470" t="s">
        <v>576</v>
      </c>
      <c r="C61" s="465"/>
    </row>
    <row r="62" spans="1:3" s="345" customFormat="1" ht="13.5" thickBot="1">
      <c r="A62" s="349" t="s">
        <v>498</v>
      </c>
      <c r="B62" s="474"/>
      <c r="C62" s="348"/>
    </row>
    <row r="63" spans="1:3" s="345" customFormat="1" ht="13.5" thickBot="1">
      <c r="A63" s="347" t="s">
        <v>498</v>
      </c>
      <c r="B63" s="475" t="s">
        <v>576</v>
      </c>
      <c r="C63" s="346"/>
    </row>
    <row r="64" spans="1:3" s="344" customFormat="1" ht="21.75" customHeight="1" thickTop="1">
      <c r="A64" s="492"/>
      <c r="B64" s="492"/>
      <c r="C64" s="492"/>
    </row>
    <row r="65" spans="1:3" s="344" customFormat="1" ht="21.75" customHeight="1">
      <c r="A65" s="493"/>
      <c r="B65" s="493"/>
      <c r="C65" s="493"/>
    </row>
    <row r="66" spans="1:3" s="344" customFormat="1" ht="9.75" customHeight="1">
      <c r="A66" s="3"/>
    </row>
    <row r="67" spans="1:3" ht="19.5" customHeight="1">
      <c r="A67" s="391"/>
    </row>
  </sheetData>
  <mergeCells count="3">
    <mergeCell ref="A1:C1"/>
    <mergeCell ref="A64:C64"/>
    <mergeCell ref="A65:C65"/>
  </mergeCells>
  <printOptions horizontalCentered="1"/>
  <pageMargins left="0.39370078740157483" right="0.39370078740157483" top="0.39370078740157483" bottom="0.19685039370078741" header="0.19685039370078741" footer="0.19685039370078741"/>
  <pageSetup paperSize="9" scale="91"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election activeCell="A5" sqref="A5:F5"/>
    </sheetView>
  </sheetViews>
  <sheetFormatPr baseColWidth="10" defaultColWidth="11.5703125" defaultRowHeight="11.25"/>
  <cols>
    <col min="1" max="1" width="5.7109375" style="55" customWidth="1"/>
    <col min="2" max="2" width="30.7109375" style="56" customWidth="1"/>
    <col min="3" max="6" width="13.7109375" style="56" customWidth="1"/>
    <col min="7" max="16384" width="11.5703125" style="55"/>
  </cols>
  <sheetData>
    <row r="1" spans="1:6" ht="19.899999999999999" customHeight="1" thickTop="1">
      <c r="A1" s="636" t="s">
        <v>21</v>
      </c>
      <c r="B1" s="637"/>
      <c r="C1" s="637"/>
      <c r="D1" s="637"/>
      <c r="E1" s="637"/>
      <c r="F1" s="429" t="s">
        <v>20</v>
      </c>
    </row>
    <row r="2" spans="1:6" ht="19.899999999999999" customHeight="1">
      <c r="A2" s="638" t="s">
        <v>135</v>
      </c>
      <c r="B2" s="639"/>
      <c r="C2" s="639"/>
      <c r="D2" s="639"/>
      <c r="E2" s="639"/>
      <c r="F2" s="430"/>
    </row>
    <row r="3" spans="1:6" ht="19.899999999999999" customHeight="1" thickBot="1">
      <c r="A3" s="640" t="s">
        <v>207</v>
      </c>
      <c r="B3" s="641"/>
      <c r="C3" s="641"/>
      <c r="D3" s="641"/>
      <c r="E3" s="641"/>
      <c r="F3" s="431" t="s">
        <v>206</v>
      </c>
    </row>
    <row r="4" spans="1:6" ht="19.899999999999999" customHeight="1" thickTop="1" thickBot="1">
      <c r="A4" s="642" t="s">
        <v>205</v>
      </c>
      <c r="B4" s="643"/>
      <c r="C4" s="643"/>
      <c r="D4" s="643"/>
      <c r="E4" s="643"/>
      <c r="F4" s="643"/>
    </row>
    <row r="5" spans="1:6" ht="35.25" thickTop="1" thickBot="1">
      <c r="A5" s="432" t="s">
        <v>184</v>
      </c>
      <c r="B5" s="433" t="s">
        <v>183</v>
      </c>
      <c r="C5" s="433" t="s">
        <v>78</v>
      </c>
      <c r="D5" s="433" t="s">
        <v>204</v>
      </c>
      <c r="E5" s="433" t="s">
        <v>181</v>
      </c>
      <c r="F5" s="434" t="s">
        <v>77</v>
      </c>
    </row>
    <row r="6" spans="1:6" ht="13.5" thickTop="1">
      <c r="A6" s="648" t="s">
        <v>203</v>
      </c>
      <c r="B6" s="649"/>
      <c r="C6" s="164">
        <v>0</v>
      </c>
      <c r="D6" s="164">
        <v>0</v>
      </c>
      <c r="E6" s="164">
        <v>0</v>
      </c>
      <c r="F6" s="166">
        <f t="shared" ref="F6:F20" si="0" xml:space="preserve"> C6-D6-E6</f>
        <v>0</v>
      </c>
    </row>
    <row r="7" spans="1:6" ht="12.75">
      <c r="A7" s="648" t="s">
        <v>202</v>
      </c>
      <c r="B7" s="649"/>
      <c r="C7" s="164">
        <v>0</v>
      </c>
      <c r="D7" s="164">
        <v>0</v>
      </c>
      <c r="E7" s="164">
        <v>0</v>
      </c>
      <c r="F7" s="166">
        <f t="shared" si="0"/>
        <v>0</v>
      </c>
    </row>
    <row r="8" spans="1:6" ht="22.5">
      <c r="A8" s="114" t="s">
        <v>118</v>
      </c>
      <c r="B8" s="111" t="s">
        <v>201</v>
      </c>
      <c r="C8" s="164"/>
      <c r="D8" s="164"/>
      <c r="E8" s="164"/>
      <c r="F8" s="166">
        <f t="shared" si="0"/>
        <v>0</v>
      </c>
    </row>
    <row r="9" spans="1:6" ht="12.75">
      <c r="A9" s="648" t="s">
        <v>200</v>
      </c>
      <c r="B9" s="649"/>
      <c r="C9" s="164">
        <v>0</v>
      </c>
      <c r="D9" s="164">
        <v>0</v>
      </c>
      <c r="E9" s="164">
        <v>0</v>
      </c>
      <c r="F9" s="166">
        <f t="shared" si="0"/>
        <v>0</v>
      </c>
    </row>
    <row r="10" spans="1:6" ht="22.5">
      <c r="A10" s="114" t="s">
        <v>114</v>
      </c>
      <c r="B10" s="111" t="s">
        <v>113</v>
      </c>
      <c r="C10" s="164">
        <v>0</v>
      </c>
      <c r="D10" s="164">
        <v>0</v>
      </c>
      <c r="E10" s="164">
        <v>0</v>
      </c>
      <c r="F10" s="166">
        <f t="shared" si="0"/>
        <v>0</v>
      </c>
    </row>
    <row r="11" spans="1:6">
      <c r="A11" s="114" t="s">
        <v>122</v>
      </c>
      <c r="B11" s="111" t="s">
        <v>121</v>
      </c>
      <c r="C11" s="164"/>
      <c r="D11" s="164"/>
      <c r="E11" s="164"/>
      <c r="F11" s="166">
        <f t="shared" si="0"/>
        <v>0</v>
      </c>
    </row>
    <row r="12" spans="1:6" ht="22.5">
      <c r="A12" s="114" t="s">
        <v>199</v>
      </c>
      <c r="B12" s="111" t="s">
        <v>198</v>
      </c>
      <c r="C12" s="164"/>
      <c r="D12" s="164"/>
      <c r="E12" s="164"/>
      <c r="F12" s="166">
        <f t="shared" si="0"/>
        <v>0</v>
      </c>
    </row>
    <row r="13" spans="1:6" ht="22.5">
      <c r="A13" s="114" t="s">
        <v>197</v>
      </c>
      <c r="B13" s="111" t="s">
        <v>196</v>
      </c>
      <c r="C13" s="164"/>
      <c r="D13" s="164"/>
      <c r="E13" s="164"/>
      <c r="F13" s="166">
        <f t="shared" si="0"/>
        <v>0</v>
      </c>
    </row>
    <row r="14" spans="1:6">
      <c r="A14" s="165" t="s">
        <v>109</v>
      </c>
      <c r="B14" s="111" t="s">
        <v>108</v>
      </c>
      <c r="C14" s="164">
        <v>0</v>
      </c>
      <c r="D14" s="163">
        <v>0</v>
      </c>
      <c r="E14" s="163">
        <v>0</v>
      </c>
      <c r="F14" s="162">
        <f t="shared" si="0"/>
        <v>0</v>
      </c>
    </row>
    <row r="15" spans="1:6" ht="12.75">
      <c r="A15" s="646" t="s">
        <v>195</v>
      </c>
      <c r="B15" s="647"/>
      <c r="C15" s="150">
        <v>0</v>
      </c>
      <c r="D15" s="150">
        <v>0</v>
      </c>
      <c r="E15" s="150">
        <v>0</v>
      </c>
      <c r="F15" s="149">
        <f t="shared" si="0"/>
        <v>0</v>
      </c>
    </row>
    <row r="16" spans="1:6" ht="21">
      <c r="A16" s="161"/>
      <c r="B16" s="93" t="s">
        <v>194</v>
      </c>
      <c r="C16" s="150"/>
      <c r="D16" s="150"/>
      <c r="E16" s="150"/>
      <c r="F16" s="149">
        <f t="shared" si="0"/>
        <v>0</v>
      </c>
    </row>
    <row r="17" spans="1:6">
      <c r="A17" s="161"/>
      <c r="B17" s="93" t="s">
        <v>193</v>
      </c>
      <c r="C17" s="150"/>
      <c r="D17" s="150"/>
      <c r="E17" s="150"/>
      <c r="F17" s="149">
        <f t="shared" si="0"/>
        <v>0</v>
      </c>
    </row>
    <row r="18" spans="1:6" ht="21">
      <c r="A18" s="161"/>
      <c r="B18" s="93" t="s">
        <v>192</v>
      </c>
      <c r="C18" s="150"/>
      <c r="D18" s="150"/>
      <c r="E18" s="150"/>
      <c r="F18" s="149">
        <f t="shared" si="0"/>
        <v>0</v>
      </c>
    </row>
    <row r="19" spans="1:6">
      <c r="A19" s="161"/>
      <c r="B19" s="93" t="s">
        <v>191</v>
      </c>
      <c r="C19" s="150"/>
      <c r="D19" s="150"/>
      <c r="E19" s="150"/>
      <c r="F19" s="149">
        <f t="shared" si="0"/>
        <v>0</v>
      </c>
    </row>
    <row r="20" spans="1:6" ht="12" thickBot="1">
      <c r="A20" s="160"/>
      <c r="B20" s="159" t="s">
        <v>190</v>
      </c>
      <c r="C20" s="147"/>
      <c r="D20" s="147"/>
      <c r="E20" s="147"/>
      <c r="F20" s="146">
        <f t="shared" si="0"/>
        <v>0</v>
      </c>
    </row>
    <row r="21" spans="1:6" ht="9" customHeight="1" thickTop="1">
      <c r="A21" s="644" t="s">
        <v>189</v>
      </c>
      <c r="B21" s="644"/>
      <c r="C21" s="644"/>
      <c r="D21" s="644"/>
      <c r="E21" s="644"/>
    </row>
    <row r="22" spans="1:6" ht="9" customHeight="1">
      <c r="A22" s="645" t="s">
        <v>188</v>
      </c>
      <c r="B22" s="645"/>
      <c r="C22" s="645"/>
      <c r="D22" s="645"/>
      <c r="E22" s="645"/>
    </row>
  </sheetData>
  <mergeCells count="10">
    <mergeCell ref="A22:E22"/>
    <mergeCell ref="A15:B15"/>
    <mergeCell ref="A9:B9"/>
    <mergeCell ref="A7:B7"/>
    <mergeCell ref="A6:B6"/>
    <mergeCell ref="A1:E1"/>
    <mergeCell ref="A2:E2"/>
    <mergeCell ref="A3:E3"/>
    <mergeCell ref="A4:F4"/>
    <mergeCell ref="A21:E21"/>
  </mergeCells>
  <printOptions horizontalCentered="1"/>
  <pageMargins left="0.39370078740157477" right="0.39370078740157477" top="0.39370078740157477" bottom="0.39370078740157477" header="0.19685039370078738" footer="0.19685039370078738"/>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election activeCell="A5" sqref="A5:G5"/>
    </sheetView>
  </sheetViews>
  <sheetFormatPr baseColWidth="10" defaultColWidth="11.5703125" defaultRowHeight="11.25"/>
  <cols>
    <col min="1" max="1" width="5.7109375" style="55" customWidth="1"/>
    <col min="2" max="2" width="7.7109375" style="55" customWidth="1"/>
    <col min="3" max="3" width="30.7109375" style="55" customWidth="1"/>
    <col min="4" max="7" width="13.7109375" style="56" customWidth="1"/>
    <col min="8" max="16384" width="11.5703125" style="55"/>
  </cols>
  <sheetData>
    <row r="1" spans="1:7" ht="19.899999999999999" customHeight="1" thickTop="1">
      <c r="A1" s="650" t="s">
        <v>21</v>
      </c>
      <c r="B1" s="651"/>
      <c r="C1" s="651"/>
      <c r="D1" s="651"/>
      <c r="E1" s="651"/>
      <c r="F1" s="651"/>
      <c r="G1" s="435" t="s">
        <v>20</v>
      </c>
    </row>
    <row r="2" spans="1:7" ht="19.899999999999999" customHeight="1">
      <c r="A2" s="652" t="s">
        <v>135</v>
      </c>
      <c r="B2" s="653"/>
      <c r="C2" s="653"/>
      <c r="D2" s="653"/>
      <c r="E2" s="653"/>
      <c r="F2" s="653"/>
      <c r="G2" s="436"/>
    </row>
    <row r="3" spans="1:7" ht="19.899999999999999" customHeight="1" thickBot="1">
      <c r="A3" s="654" t="s">
        <v>187</v>
      </c>
      <c r="B3" s="655"/>
      <c r="C3" s="655"/>
      <c r="D3" s="655"/>
      <c r="E3" s="655"/>
      <c r="F3" s="655"/>
      <c r="G3" s="437" t="s">
        <v>186</v>
      </c>
    </row>
    <row r="4" spans="1:7" ht="15" customHeight="1" thickTop="1" thickBot="1">
      <c r="A4" s="656" t="s">
        <v>185</v>
      </c>
      <c r="B4" s="634"/>
      <c r="C4" s="634"/>
      <c r="D4" s="634"/>
      <c r="E4" s="634"/>
      <c r="F4" s="634"/>
      <c r="G4" s="634"/>
    </row>
    <row r="5" spans="1:7" ht="35.25" thickTop="1" thickBot="1">
      <c r="A5" s="432" t="s">
        <v>184</v>
      </c>
      <c r="B5" s="657" t="s">
        <v>183</v>
      </c>
      <c r="C5" s="658"/>
      <c r="D5" s="433" t="s">
        <v>78</v>
      </c>
      <c r="E5" s="433" t="s">
        <v>182</v>
      </c>
      <c r="F5" s="433" t="s">
        <v>181</v>
      </c>
      <c r="G5" s="434" t="s">
        <v>77</v>
      </c>
    </row>
    <row r="6" spans="1:7" ht="13.5" thickTop="1">
      <c r="A6" s="648" t="s">
        <v>180</v>
      </c>
      <c r="B6" s="649"/>
      <c r="C6" s="649"/>
      <c r="D6" s="157">
        <v>0</v>
      </c>
      <c r="E6" s="157">
        <v>19747.439999999999</v>
      </c>
      <c r="F6" s="157">
        <v>0</v>
      </c>
      <c r="G6" s="156">
        <f t="shared" ref="G6:G11" si="0">D6-E6-F6</f>
        <v>-19747.439999999999</v>
      </c>
    </row>
    <row r="7" spans="1:7" ht="12.75">
      <c r="A7" s="661" t="s">
        <v>179</v>
      </c>
      <c r="B7" s="662"/>
      <c r="C7" s="662"/>
      <c r="D7" s="152">
        <v>0</v>
      </c>
      <c r="E7" s="152">
        <v>19747.439999999999</v>
      </c>
      <c r="F7" s="152">
        <v>0</v>
      </c>
      <c r="G7" s="151">
        <f t="shared" si="0"/>
        <v>-19747.439999999999</v>
      </c>
    </row>
    <row r="8" spans="1:7" ht="12.75">
      <c r="A8" s="155" t="s">
        <v>178</v>
      </c>
      <c r="B8" s="663" t="s">
        <v>177</v>
      </c>
      <c r="C8" s="664"/>
      <c r="D8" s="154">
        <v>0</v>
      </c>
      <c r="E8" s="154">
        <v>19747.439999999999</v>
      </c>
      <c r="F8" s="154">
        <v>0</v>
      </c>
      <c r="G8" s="153">
        <f t="shared" si="0"/>
        <v>-19747.439999999999</v>
      </c>
    </row>
    <row r="9" spans="1:7" ht="12.75">
      <c r="A9" s="661" t="s">
        <v>176</v>
      </c>
      <c r="B9" s="662"/>
      <c r="C9" s="662"/>
      <c r="D9" s="152"/>
      <c r="E9" s="152"/>
      <c r="F9" s="152"/>
      <c r="G9" s="151">
        <f t="shared" si="0"/>
        <v>0</v>
      </c>
    </row>
    <row r="10" spans="1:7" ht="12.75">
      <c r="A10" s="646" t="s">
        <v>175</v>
      </c>
      <c r="B10" s="647"/>
      <c r="C10" s="647"/>
      <c r="D10" s="150"/>
      <c r="E10" s="150"/>
      <c r="F10" s="150"/>
      <c r="G10" s="149">
        <f t="shared" si="0"/>
        <v>0</v>
      </c>
    </row>
    <row r="11" spans="1:7" ht="24" customHeight="1" thickBot="1">
      <c r="A11" s="148" t="s">
        <v>98</v>
      </c>
      <c r="B11" s="659" t="s">
        <v>174</v>
      </c>
      <c r="C11" s="660"/>
      <c r="D11" s="147">
        <v>0</v>
      </c>
      <c r="E11" s="147">
        <v>0</v>
      </c>
      <c r="F11" s="147">
        <v>0</v>
      </c>
      <c r="G11" s="146">
        <f t="shared" si="0"/>
        <v>0</v>
      </c>
    </row>
    <row r="12" spans="1:7" ht="40.15" customHeight="1" thickTop="1" thickBot="1">
      <c r="A12" s="571" t="s">
        <v>173</v>
      </c>
      <c r="B12" s="571"/>
      <c r="C12" s="571"/>
      <c r="D12" s="571"/>
      <c r="E12" s="571"/>
      <c r="F12" s="571"/>
      <c r="G12" s="571"/>
    </row>
    <row r="13" spans="1:7" ht="12.75" thickTop="1" thickBot="1">
      <c r="B13" s="145" t="s">
        <v>172</v>
      </c>
      <c r="C13" s="144" t="s">
        <v>171</v>
      </c>
      <c r="D13" s="143">
        <v>0</v>
      </c>
    </row>
    <row r="14" spans="1:7" ht="12.75" thickTop="1" thickBot="1">
      <c r="B14" s="134"/>
      <c r="C14" s="134"/>
      <c r="D14" s="142"/>
    </row>
    <row r="15" spans="1:7" ht="12" thickTop="1">
      <c r="B15" s="141" t="s">
        <v>170</v>
      </c>
      <c r="C15" s="140" t="s">
        <v>169</v>
      </c>
      <c r="D15" s="132">
        <v>604968.51</v>
      </c>
    </row>
    <row r="16" spans="1:7" ht="22.5">
      <c r="B16" s="139" t="s">
        <v>168</v>
      </c>
      <c r="C16" s="138" t="s">
        <v>167</v>
      </c>
      <c r="D16" s="131">
        <v>0</v>
      </c>
    </row>
    <row r="17" spans="1:7" ht="23.25" thickBot="1">
      <c r="B17" s="137" t="s">
        <v>166</v>
      </c>
      <c r="C17" s="136" t="s">
        <v>165</v>
      </c>
      <c r="D17" s="130">
        <v>0</v>
      </c>
    </row>
    <row r="18" spans="1:7" ht="12.75" thickTop="1" thickBot="1">
      <c r="B18" s="134"/>
      <c r="C18" s="134"/>
      <c r="D18" s="135"/>
    </row>
    <row r="19" spans="1:7" ht="12.75" thickTop="1" thickBot="1">
      <c r="B19" s="134"/>
      <c r="C19" s="134"/>
      <c r="D19" s="133" t="s">
        <v>164</v>
      </c>
    </row>
    <row r="20" spans="1:7" ht="25.15" customHeight="1" thickTop="1">
      <c r="B20" s="665" t="s">
        <v>163</v>
      </c>
      <c r="C20" s="666"/>
      <c r="D20" s="132">
        <f>pagca424!$D$6 + $D$13</f>
        <v>0</v>
      </c>
    </row>
    <row r="21" spans="1:7" ht="12.75">
      <c r="B21" s="667" t="s">
        <v>162</v>
      </c>
      <c r="C21" s="668"/>
      <c r="D21" s="131">
        <f>$E$6+$D$15+$D$16+ $D$17</f>
        <v>624715.94999999995</v>
      </c>
    </row>
    <row r="22" spans="1:7" ht="12.75">
      <c r="B22" s="667" t="s">
        <v>161</v>
      </c>
      <c r="C22" s="668"/>
      <c r="D22" s="131">
        <f>($E$6+$D$15+$D$16+ $D$17) -(pagca424!$D$6 + $D$13)</f>
        <v>624715.94999999995</v>
      </c>
    </row>
    <row r="23" spans="1:7" ht="13.5" thickBot="1">
      <c r="B23" s="669" t="s">
        <v>160</v>
      </c>
      <c r="C23" s="670"/>
      <c r="D23" s="130">
        <f>($E$6 + D15+D17+D16)- (pagca424!$D$7 + D13)</f>
        <v>624715.94999999995</v>
      </c>
    </row>
    <row r="24" spans="1:7" ht="19.899999999999999" customHeight="1" thickTop="1">
      <c r="A24" s="581" t="s">
        <v>159</v>
      </c>
      <c r="B24" s="581"/>
      <c r="C24" s="581"/>
      <c r="D24" s="581"/>
      <c r="E24" s="581"/>
      <c r="F24" s="581"/>
      <c r="G24" s="581"/>
    </row>
  </sheetData>
  <mergeCells count="17">
    <mergeCell ref="A24:G24"/>
    <mergeCell ref="B20:C20"/>
    <mergeCell ref="B21:C21"/>
    <mergeCell ref="B22:C22"/>
    <mergeCell ref="B23:C23"/>
    <mergeCell ref="A12:G12"/>
    <mergeCell ref="A6:C6"/>
    <mergeCell ref="A1:F1"/>
    <mergeCell ref="A2:F2"/>
    <mergeCell ref="A3:F3"/>
    <mergeCell ref="A4:G4"/>
    <mergeCell ref="B5:C5"/>
    <mergeCell ref="B11:C11"/>
    <mergeCell ref="A10:C10"/>
    <mergeCell ref="A9:C9"/>
    <mergeCell ref="B8:C8"/>
    <mergeCell ref="A7:C7"/>
  </mergeCells>
  <printOptions horizontalCentered="1"/>
  <pageMargins left="0.39370078740157477" right="0.39370078740157477" top="0.39370078740157477" bottom="0.39370078740157477" header="0.19685039370078738" footer="0.19685039370078738"/>
  <pageSetup paperSize="9" scale="95"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topLeftCell="C22" workbookViewId="0">
      <selection activeCell="A32" sqref="A32:C32"/>
    </sheetView>
  </sheetViews>
  <sheetFormatPr baseColWidth="10" defaultColWidth="11.5703125" defaultRowHeight="11.25"/>
  <cols>
    <col min="1" max="1" width="11.5703125" style="79"/>
    <col min="2" max="2" width="40.7109375" style="56" customWidth="1"/>
    <col min="3" max="3" width="13.7109375" style="78" customWidth="1"/>
    <col min="4" max="4" width="11.5703125" style="55"/>
    <col min="5" max="5" width="40.7109375" style="56" customWidth="1"/>
    <col min="6" max="6" width="13.7109375" style="55" customWidth="1"/>
    <col min="7" max="16384" width="11.5703125" style="55"/>
  </cols>
  <sheetData>
    <row r="1" spans="1:6" ht="14.25" thickTop="1" thickBot="1">
      <c r="A1" s="700" t="s">
        <v>21</v>
      </c>
      <c r="B1" s="701"/>
      <c r="C1" s="701"/>
      <c r="D1" s="701"/>
      <c r="E1" s="702"/>
      <c r="F1" s="121" t="s">
        <v>20</v>
      </c>
    </row>
    <row r="2" spans="1:6" ht="13.5" thickTop="1">
      <c r="A2" s="703" t="s">
        <v>135</v>
      </c>
      <c r="B2" s="704"/>
      <c r="C2" s="704"/>
      <c r="D2" s="704"/>
      <c r="E2" s="705"/>
      <c r="F2" s="420"/>
    </row>
    <row r="3" spans="1:6" ht="12.75">
      <c r="A3" s="706" t="s">
        <v>132</v>
      </c>
      <c r="B3" s="707"/>
      <c r="C3" s="707"/>
      <c r="D3" s="707"/>
      <c r="E3" s="708"/>
      <c r="F3" s="420" t="s">
        <v>134</v>
      </c>
    </row>
    <row r="4" spans="1:6" ht="12.75">
      <c r="A4" s="706" t="s">
        <v>133</v>
      </c>
      <c r="B4" s="707"/>
      <c r="C4" s="707"/>
      <c r="D4" s="707"/>
      <c r="E4" s="708"/>
      <c r="F4" s="420"/>
    </row>
    <row r="5" spans="1:6" ht="12.75">
      <c r="A5" s="706" t="s">
        <v>132</v>
      </c>
      <c r="B5" s="707"/>
      <c r="C5" s="707"/>
      <c r="D5" s="707"/>
      <c r="E5" s="708"/>
      <c r="F5" s="420" t="s">
        <v>131</v>
      </c>
    </row>
    <row r="6" spans="1:6" ht="13.5" thickBot="1">
      <c r="A6" s="709" t="s">
        <v>130</v>
      </c>
      <c r="B6" s="710"/>
      <c r="C6" s="710"/>
      <c r="D6" s="710"/>
      <c r="E6" s="711"/>
      <c r="F6" s="424"/>
    </row>
    <row r="7" spans="1:6" ht="13.5" thickTop="1">
      <c r="A7" s="683" t="s">
        <v>129</v>
      </c>
      <c r="B7" s="684"/>
      <c r="C7" s="684"/>
      <c r="D7" s="684"/>
      <c r="E7" s="684"/>
      <c r="F7" s="684"/>
    </row>
    <row r="8" spans="1:6" ht="13.5" thickBot="1">
      <c r="A8" s="633" t="s">
        <v>158</v>
      </c>
      <c r="B8" s="634"/>
      <c r="C8" s="634"/>
      <c r="D8" s="634"/>
      <c r="E8" s="634"/>
      <c r="F8" s="634"/>
    </row>
    <row r="9" spans="1:6" ht="19.899999999999999" customHeight="1" thickTop="1">
      <c r="A9" s="671" t="s">
        <v>157</v>
      </c>
      <c r="B9" s="672"/>
      <c r="C9" s="672"/>
      <c r="D9" s="673" t="s">
        <v>156</v>
      </c>
      <c r="E9" s="674"/>
      <c r="F9" s="675"/>
    </row>
    <row r="10" spans="1:6" ht="19.899999999999999" customHeight="1">
      <c r="A10" s="120" t="s">
        <v>127</v>
      </c>
      <c r="B10" s="119" t="s">
        <v>126</v>
      </c>
      <c r="C10" s="118" t="s">
        <v>125</v>
      </c>
      <c r="D10" s="117" t="s">
        <v>127</v>
      </c>
      <c r="E10" s="116" t="s">
        <v>126</v>
      </c>
      <c r="F10" s="115" t="s">
        <v>125</v>
      </c>
    </row>
    <row r="11" spans="1:6">
      <c r="A11" s="114" t="s">
        <v>155</v>
      </c>
      <c r="B11" s="111" t="s">
        <v>154</v>
      </c>
      <c r="C11" s="113">
        <v>0</v>
      </c>
      <c r="D11" s="112" t="s">
        <v>153</v>
      </c>
      <c r="E11" s="111" t="s">
        <v>152</v>
      </c>
      <c r="F11" s="110">
        <v>0</v>
      </c>
    </row>
    <row r="12" spans="1:6">
      <c r="A12" s="114" t="s">
        <v>151</v>
      </c>
      <c r="B12" s="111" t="s">
        <v>150</v>
      </c>
      <c r="C12" s="113">
        <v>0</v>
      </c>
      <c r="D12" s="112" t="s">
        <v>149</v>
      </c>
      <c r="E12" s="111" t="s">
        <v>148</v>
      </c>
      <c r="F12" s="110">
        <v>0</v>
      </c>
    </row>
    <row r="13" spans="1:6">
      <c r="A13" s="129"/>
      <c r="B13" s="105"/>
      <c r="C13" s="128"/>
      <c r="D13" s="127" t="s">
        <v>147</v>
      </c>
      <c r="E13" s="108" t="s">
        <v>146</v>
      </c>
      <c r="F13" s="126">
        <v>0</v>
      </c>
    </row>
    <row r="14" spans="1:6" ht="12.75">
      <c r="A14" s="689" t="s">
        <v>104</v>
      </c>
      <c r="B14" s="690"/>
      <c r="C14" s="103">
        <v>0</v>
      </c>
      <c r="D14" s="691" t="s">
        <v>103</v>
      </c>
      <c r="E14" s="690"/>
      <c r="F14" s="102">
        <v>0</v>
      </c>
    </row>
    <row r="15" spans="1:6" ht="4.9000000000000004" customHeight="1">
      <c r="A15" s="713"/>
      <c r="B15" s="693"/>
      <c r="C15" s="694"/>
      <c r="D15" s="714"/>
      <c r="E15" s="693"/>
      <c r="F15" s="696"/>
    </row>
    <row r="16" spans="1:6">
      <c r="A16" s="101" t="s">
        <v>145</v>
      </c>
      <c r="B16" s="98" t="s">
        <v>144</v>
      </c>
      <c r="C16" s="100">
        <v>0</v>
      </c>
      <c r="D16" s="99" t="s">
        <v>145</v>
      </c>
      <c r="E16" s="98" t="s">
        <v>144</v>
      </c>
      <c r="F16" s="97">
        <v>0</v>
      </c>
    </row>
    <row r="17" spans="1:6" ht="21">
      <c r="A17" s="96" t="s">
        <v>143</v>
      </c>
      <c r="B17" s="93" t="s">
        <v>142</v>
      </c>
      <c r="C17" s="95">
        <v>0</v>
      </c>
      <c r="D17" s="94" t="s">
        <v>143</v>
      </c>
      <c r="E17" s="93" t="s">
        <v>142</v>
      </c>
      <c r="F17" s="92">
        <v>0</v>
      </c>
    </row>
    <row r="18" spans="1:6">
      <c r="A18" s="125" t="s">
        <v>141</v>
      </c>
      <c r="B18" s="87" t="s">
        <v>140</v>
      </c>
      <c r="C18" s="124">
        <v>0</v>
      </c>
      <c r="D18" s="123"/>
      <c r="E18" s="90"/>
      <c r="F18" s="122"/>
    </row>
    <row r="19" spans="1:6" ht="12.75">
      <c r="A19" s="699" t="s">
        <v>96</v>
      </c>
      <c r="B19" s="698"/>
      <c r="C19" s="85">
        <v>0</v>
      </c>
      <c r="D19" s="697" t="s">
        <v>95</v>
      </c>
      <c r="E19" s="698"/>
      <c r="F19" s="84">
        <v>0</v>
      </c>
    </row>
    <row r="20" spans="1:6" ht="4.9000000000000004" customHeight="1" thickBot="1">
      <c r="A20" s="679"/>
      <c r="B20" s="680"/>
      <c r="C20" s="680"/>
      <c r="D20" s="712"/>
      <c r="E20" s="680"/>
      <c r="F20" s="682"/>
    </row>
    <row r="21" spans="1:6" ht="13.5" thickTop="1">
      <c r="A21" s="686" t="s">
        <v>139</v>
      </c>
      <c r="B21" s="687"/>
      <c r="C21" s="83">
        <v>0</v>
      </c>
      <c r="D21" s="688" t="s">
        <v>138</v>
      </c>
      <c r="E21" s="687"/>
      <c r="F21" s="82">
        <v>0</v>
      </c>
    </row>
    <row r="22" spans="1:6" ht="4.9000000000000004" customHeight="1" thickBot="1">
      <c r="A22" s="679"/>
      <c r="B22" s="680"/>
      <c r="C22" s="680"/>
      <c r="D22" s="681"/>
      <c r="E22" s="680"/>
      <c r="F22" s="682"/>
    </row>
    <row r="23" spans="1:6" ht="14.25" thickTop="1" thickBot="1">
      <c r="A23" s="676" t="s">
        <v>92</v>
      </c>
      <c r="B23" s="677"/>
      <c r="C23" s="81">
        <f>$C$14 + $C$21+ $C$19</f>
        <v>0</v>
      </c>
      <c r="D23" s="678" t="s">
        <v>91</v>
      </c>
      <c r="E23" s="677"/>
      <c r="F23" s="80">
        <f>$F$14 + $F$21+ $F$19</f>
        <v>0</v>
      </c>
    </row>
    <row r="24" spans="1:6" ht="31.9" customHeight="1" thickTop="1">
      <c r="A24" s="571" t="s">
        <v>90</v>
      </c>
      <c r="B24" s="571"/>
      <c r="C24" s="571"/>
      <c r="D24" s="571"/>
      <c r="E24" s="571"/>
      <c r="F24" s="571"/>
    </row>
    <row r="25" spans="1:6" ht="10.9" customHeight="1">
      <c r="A25" s="581" t="s">
        <v>89</v>
      </c>
      <c r="B25" s="581"/>
      <c r="C25" s="581"/>
      <c r="D25" s="581"/>
      <c r="E25" s="581"/>
      <c r="F25" s="581"/>
    </row>
    <row r="26" spans="1:6" ht="10.9" customHeight="1">
      <c r="A26" s="581" t="s">
        <v>88</v>
      </c>
      <c r="B26" s="581"/>
      <c r="C26" s="581"/>
      <c r="D26" s="581"/>
      <c r="E26" s="581"/>
      <c r="F26" s="581"/>
    </row>
    <row r="27" spans="1:6" ht="10.9" customHeight="1">
      <c r="A27" s="581" t="s">
        <v>137</v>
      </c>
      <c r="B27" s="581"/>
      <c r="C27" s="581"/>
      <c r="D27" s="581"/>
      <c r="E27" s="581"/>
      <c r="F27" s="581"/>
    </row>
    <row r="28" spans="1:6" ht="10.9" customHeight="1">
      <c r="A28" s="581" t="s">
        <v>136</v>
      </c>
      <c r="B28" s="581"/>
      <c r="C28" s="581"/>
      <c r="D28" s="581"/>
      <c r="E28" s="581"/>
      <c r="F28" s="581"/>
    </row>
    <row r="29" spans="1:6" ht="12" thickBot="1">
      <c r="A29" s="55"/>
      <c r="C29" s="55"/>
    </row>
    <row r="30" spans="1:6" ht="13.5" thickTop="1">
      <c r="A30" s="683" t="s">
        <v>129</v>
      </c>
      <c r="B30" s="684"/>
      <c r="C30" s="684"/>
      <c r="D30" s="684"/>
      <c r="E30" s="684"/>
      <c r="F30" s="684"/>
    </row>
    <row r="31" spans="1:6" ht="13.5" thickBot="1">
      <c r="A31" s="633" t="s">
        <v>128</v>
      </c>
      <c r="B31" s="634"/>
      <c r="C31" s="634"/>
      <c r="D31" s="634"/>
      <c r="E31" s="634"/>
      <c r="F31" s="634"/>
    </row>
    <row r="32" spans="1:6" ht="13.5" thickTop="1">
      <c r="A32" s="671" t="s">
        <v>27</v>
      </c>
      <c r="B32" s="672"/>
      <c r="C32" s="672"/>
      <c r="D32" s="673" t="s">
        <v>26</v>
      </c>
      <c r="E32" s="674"/>
      <c r="F32" s="675"/>
    </row>
    <row r="33" spans="1:6" ht="12.75">
      <c r="A33" s="120" t="s">
        <v>127</v>
      </c>
      <c r="B33" s="119" t="s">
        <v>126</v>
      </c>
      <c r="C33" s="118" t="s">
        <v>125</v>
      </c>
      <c r="D33" s="117" t="s">
        <v>127</v>
      </c>
      <c r="E33" s="116" t="s">
        <v>126</v>
      </c>
      <c r="F33" s="115" t="s">
        <v>125</v>
      </c>
    </row>
    <row r="34" spans="1:6">
      <c r="A34" s="114" t="s">
        <v>124</v>
      </c>
      <c r="B34" s="111" t="s">
        <v>123</v>
      </c>
      <c r="C34" s="113">
        <v>0</v>
      </c>
      <c r="D34" s="112" t="s">
        <v>122</v>
      </c>
      <c r="E34" s="111" t="s">
        <v>121</v>
      </c>
      <c r="F34" s="110">
        <v>0</v>
      </c>
    </row>
    <row r="35" spans="1:6">
      <c r="A35" s="114" t="s">
        <v>120</v>
      </c>
      <c r="B35" s="111" t="s">
        <v>119</v>
      </c>
      <c r="C35" s="113">
        <v>0</v>
      </c>
      <c r="D35" s="112" t="s">
        <v>118</v>
      </c>
      <c r="E35" s="111" t="s">
        <v>117</v>
      </c>
      <c r="F35" s="110">
        <v>0</v>
      </c>
    </row>
    <row r="36" spans="1:6">
      <c r="A36" s="114" t="s">
        <v>116</v>
      </c>
      <c r="B36" s="111" t="s">
        <v>115</v>
      </c>
      <c r="C36" s="113">
        <v>0</v>
      </c>
      <c r="D36" s="112" t="s">
        <v>114</v>
      </c>
      <c r="E36" s="111" t="s">
        <v>113</v>
      </c>
      <c r="F36" s="110">
        <v>0</v>
      </c>
    </row>
    <row r="37" spans="1:6" ht="12.75">
      <c r="A37" s="648" t="s">
        <v>112</v>
      </c>
      <c r="B37" s="664"/>
      <c r="C37" s="113">
        <v>0</v>
      </c>
      <c r="D37" s="112" t="s">
        <v>111</v>
      </c>
      <c r="E37" s="111" t="s">
        <v>110</v>
      </c>
      <c r="F37" s="110">
        <v>0</v>
      </c>
    </row>
    <row r="38" spans="1:6">
      <c r="A38" s="114" t="s">
        <v>109</v>
      </c>
      <c r="B38" s="111" t="s">
        <v>108</v>
      </c>
      <c r="C38" s="113">
        <v>0</v>
      </c>
      <c r="D38" s="112" t="s">
        <v>107</v>
      </c>
      <c r="E38" s="111" t="s">
        <v>105</v>
      </c>
      <c r="F38" s="110">
        <v>0</v>
      </c>
    </row>
    <row r="39" spans="1:6">
      <c r="A39" s="109" t="s">
        <v>106</v>
      </c>
      <c r="B39" s="108" t="s">
        <v>105</v>
      </c>
      <c r="C39" s="107">
        <v>0</v>
      </c>
      <c r="D39" s="106"/>
      <c r="E39" s="105"/>
      <c r="F39" s="104"/>
    </row>
    <row r="40" spans="1:6" ht="12.75">
      <c r="A40" s="689" t="s">
        <v>104</v>
      </c>
      <c r="B40" s="690"/>
      <c r="C40" s="103">
        <v>0</v>
      </c>
      <c r="D40" s="691" t="s">
        <v>103</v>
      </c>
      <c r="E40" s="690"/>
      <c r="F40" s="102">
        <v>0</v>
      </c>
    </row>
    <row r="41" spans="1:6" ht="12.75">
      <c r="A41" s="692"/>
      <c r="B41" s="693"/>
      <c r="C41" s="694"/>
      <c r="D41" s="695"/>
      <c r="E41" s="693"/>
      <c r="F41" s="696"/>
    </row>
    <row r="42" spans="1:6">
      <c r="A42" s="101" t="s">
        <v>102</v>
      </c>
      <c r="B42" s="98" t="s">
        <v>101</v>
      </c>
      <c r="C42" s="100">
        <v>0</v>
      </c>
      <c r="D42" s="99" t="s">
        <v>102</v>
      </c>
      <c r="E42" s="98" t="s">
        <v>101</v>
      </c>
      <c r="F42" s="97">
        <v>0</v>
      </c>
    </row>
    <row r="43" spans="1:6">
      <c r="A43" s="96" t="s">
        <v>100</v>
      </c>
      <c r="B43" s="93" t="s">
        <v>99</v>
      </c>
      <c r="C43" s="95">
        <v>0</v>
      </c>
      <c r="D43" s="94" t="s">
        <v>100</v>
      </c>
      <c r="E43" s="93" t="s">
        <v>99</v>
      </c>
      <c r="F43" s="92">
        <v>0</v>
      </c>
    </row>
    <row r="44" spans="1:6">
      <c r="A44" s="91"/>
      <c r="B44" s="90"/>
      <c r="C44" s="89"/>
      <c r="D44" s="88" t="s">
        <v>98</v>
      </c>
      <c r="E44" s="87" t="s">
        <v>97</v>
      </c>
      <c r="F44" s="86">
        <v>0</v>
      </c>
    </row>
    <row r="45" spans="1:6" ht="12.75">
      <c r="A45" s="699" t="s">
        <v>96</v>
      </c>
      <c r="B45" s="698"/>
      <c r="C45" s="85">
        <v>0</v>
      </c>
      <c r="D45" s="697" t="s">
        <v>95</v>
      </c>
      <c r="E45" s="698"/>
      <c r="F45" s="84">
        <v>0</v>
      </c>
    </row>
    <row r="46" spans="1:6" ht="13.5" thickBot="1">
      <c r="A46" s="685"/>
      <c r="B46" s="680"/>
      <c r="C46" s="680"/>
      <c r="D46" s="681"/>
      <c r="E46" s="680"/>
      <c r="F46" s="682"/>
    </row>
    <row r="47" spans="1:6" ht="13.5" thickTop="1">
      <c r="A47" s="686" t="s">
        <v>94</v>
      </c>
      <c r="B47" s="687"/>
      <c r="C47" s="83">
        <v>0</v>
      </c>
      <c r="D47" s="688" t="s">
        <v>93</v>
      </c>
      <c r="E47" s="687"/>
      <c r="F47" s="82">
        <v>0</v>
      </c>
    </row>
    <row r="48" spans="1:6" ht="13.5" thickBot="1">
      <c r="A48" s="679"/>
      <c r="B48" s="680"/>
      <c r="C48" s="680"/>
      <c r="D48" s="681"/>
      <c r="E48" s="680"/>
      <c r="F48" s="682"/>
    </row>
    <row r="49" spans="1:6" ht="14.25" thickTop="1" thickBot="1">
      <c r="A49" s="676" t="s">
        <v>92</v>
      </c>
      <c r="B49" s="677"/>
      <c r="C49" s="81">
        <f>$C$40 + $C$47+ $C$45</f>
        <v>0</v>
      </c>
      <c r="D49" s="678" t="s">
        <v>91</v>
      </c>
      <c r="E49" s="677"/>
      <c r="F49" s="80">
        <f>$F$40 + $F$47+ $F$45</f>
        <v>0</v>
      </c>
    </row>
    <row r="50" spans="1:6" ht="12" thickTop="1">
      <c r="A50" s="571" t="s">
        <v>90</v>
      </c>
      <c r="B50" s="571"/>
      <c r="C50" s="571"/>
      <c r="D50" s="571"/>
      <c r="E50" s="571"/>
      <c r="F50" s="571"/>
    </row>
    <row r="51" spans="1:6">
      <c r="A51" s="581" t="s">
        <v>89</v>
      </c>
      <c r="B51" s="581"/>
      <c r="C51" s="581"/>
      <c r="D51" s="581"/>
      <c r="E51" s="581"/>
      <c r="F51" s="581"/>
    </row>
    <row r="52" spans="1:6">
      <c r="A52" s="581" t="s">
        <v>88</v>
      </c>
      <c r="B52" s="581"/>
      <c r="C52" s="581"/>
      <c r="D52" s="581"/>
      <c r="E52" s="581"/>
      <c r="F52" s="581"/>
    </row>
    <row r="53" spans="1:6">
      <c r="A53" s="581" t="s">
        <v>87</v>
      </c>
      <c r="B53" s="581"/>
      <c r="C53" s="581"/>
      <c r="D53" s="581"/>
      <c r="E53" s="581"/>
      <c r="F53" s="581"/>
    </row>
  </sheetData>
  <mergeCells count="52">
    <mergeCell ref="A28:F28"/>
    <mergeCell ref="A9:C9"/>
    <mergeCell ref="D9:F9"/>
    <mergeCell ref="A23:B23"/>
    <mergeCell ref="D23:E23"/>
    <mergeCell ref="A22:C22"/>
    <mergeCell ref="A19:B19"/>
    <mergeCell ref="D19:E19"/>
    <mergeCell ref="A6:E6"/>
    <mergeCell ref="A24:F24"/>
    <mergeCell ref="A25:F25"/>
    <mergeCell ref="A26:F26"/>
    <mergeCell ref="A27:F27"/>
    <mergeCell ref="A7:F7"/>
    <mergeCell ref="A8:F8"/>
    <mergeCell ref="A20:C20"/>
    <mergeCell ref="D20:F20"/>
    <mergeCell ref="A21:B21"/>
    <mergeCell ref="D21:E21"/>
    <mergeCell ref="D22:F22"/>
    <mergeCell ref="D14:E14"/>
    <mergeCell ref="A14:B14"/>
    <mergeCell ref="A15:C15"/>
    <mergeCell ref="D15:F15"/>
    <mergeCell ref="A1:E1"/>
    <mergeCell ref="A2:E2"/>
    <mergeCell ref="A3:E3"/>
    <mergeCell ref="A4:E4"/>
    <mergeCell ref="A5:E5"/>
    <mergeCell ref="A30:F30"/>
    <mergeCell ref="A31:F31"/>
    <mergeCell ref="A46:C46"/>
    <mergeCell ref="D46:F46"/>
    <mergeCell ref="A47:B47"/>
    <mergeCell ref="D47:E47"/>
    <mergeCell ref="A37:B37"/>
    <mergeCell ref="A40:B40"/>
    <mergeCell ref="D40:E40"/>
    <mergeCell ref="A41:C41"/>
    <mergeCell ref="D41:F41"/>
    <mergeCell ref="D45:E45"/>
    <mergeCell ref="A45:B45"/>
    <mergeCell ref="A50:F50"/>
    <mergeCell ref="A51:F51"/>
    <mergeCell ref="A52:F52"/>
    <mergeCell ref="A53:F53"/>
    <mergeCell ref="A32:C32"/>
    <mergeCell ref="D32:F32"/>
    <mergeCell ref="A49:B49"/>
    <mergeCell ref="D49:E49"/>
    <mergeCell ref="A48:C48"/>
    <mergeCell ref="D48:F48"/>
  </mergeCells>
  <printOptions horizontalCentered="1"/>
  <pageMargins left="0.39370078740157477" right="0.39370078740157477" top="0.39370078740157477" bottom="0.39370078740157477" header="0.19685039370078738" footer="0.19685039370078738"/>
  <pageSetup paperSize="9" scale="70"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zoomScaleNormal="100" workbookViewId="0">
      <selection activeCell="A10" sqref="A10:G11"/>
    </sheetView>
  </sheetViews>
  <sheetFormatPr baseColWidth="10" defaultColWidth="11.5703125" defaultRowHeight="11.25"/>
  <cols>
    <col min="1" max="1" width="20.7109375" style="56" customWidth="1"/>
    <col min="2" max="7" width="12.7109375" style="56" customWidth="1"/>
    <col min="8" max="16384" width="11.5703125" style="55"/>
  </cols>
  <sheetData>
    <row r="1" spans="1:7" ht="30" customHeight="1" thickTop="1">
      <c r="A1" s="717" t="s">
        <v>21</v>
      </c>
      <c r="B1" s="718"/>
      <c r="C1" s="718"/>
      <c r="D1" s="718"/>
      <c r="E1" s="718"/>
      <c r="F1" s="718"/>
      <c r="G1" s="427" t="s">
        <v>20</v>
      </c>
    </row>
    <row r="2" spans="1:7" ht="30" customHeight="1" thickBot="1">
      <c r="A2" s="719" t="s">
        <v>86</v>
      </c>
      <c r="B2" s="720"/>
      <c r="C2" s="720"/>
      <c r="D2" s="720"/>
      <c r="E2" s="720"/>
      <c r="F2" s="720"/>
      <c r="G2" s="428" t="s">
        <v>85</v>
      </c>
    </row>
    <row r="3" spans="1:7" ht="12" thickTop="1"/>
    <row r="6" spans="1:7" ht="12.75">
      <c r="A6" s="721" t="s">
        <v>84</v>
      </c>
      <c r="B6" s="722"/>
      <c r="C6" s="722"/>
      <c r="D6" s="722"/>
      <c r="E6" s="722"/>
      <c r="F6" s="722"/>
      <c r="G6" s="722"/>
    </row>
    <row r="7" spans="1:7" ht="12.75">
      <c r="A7" s="721" t="s">
        <v>83</v>
      </c>
      <c r="B7" s="722"/>
      <c r="C7" s="722"/>
      <c r="D7" s="722"/>
      <c r="E7" s="722"/>
      <c r="F7" s="722"/>
      <c r="G7" s="722"/>
    </row>
    <row r="8" spans="1:7" ht="12.75">
      <c r="A8" s="723"/>
      <c r="B8" s="724"/>
      <c r="C8" s="724"/>
      <c r="D8" s="724"/>
      <c r="E8" s="724"/>
      <c r="F8" s="724"/>
      <c r="G8" s="724"/>
    </row>
    <row r="9" spans="1:7" ht="13.5" thickBot="1">
      <c r="A9" s="723"/>
      <c r="B9" s="724"/>
      <c r="C9" s="724"/>
      <c r="D9" s="724"/>
      <c r="E9" s="724"/>
      <c r="F9" s="724"/>
      <c r="G9" s="724"/>
    </row>
    <row r="10" spans="1:7" ht="13.5" thickTop="1">
      <c r="A10" s="725" t="s">
        <v>82</v>
      </c>
      <c r="B10" s="727" t="s">
        <v>81</v>
      </c>
      <c r="C10" s="729" t="s">
        <v>80</v>
      </c>
      <c r="D10" s="730"/>
      <c r="E10" s="730"/>
      <c r="F10" s="731"/>
      <c r="G10" s="715" t="s">
        <v>79</v>
      </c>
    </row>
    <row r="11" spans="1:7" ht="45.75" thickBot="1">
      <c r="A11" s="726"/>
      <c r="B11" s="728"/>
      <c r="C11" s="438" t="s">
        <v>78</v>
      </c>
      <c r="D11" s="438" t="s">
        <v>32</v>
      </c>
      <c r="E11" s="438" t="s">
        <v>31</v>
      </c>
      <c r="F11" s="438" t="s">
        <v>77</v>
      </c>
      <c r="G11" s="716"/>
    </row>
    <row r="12" spans="1:7" ht="23.25" thickTop="1">
      <c r="A12" s="77" t="s">
        <v>76</v>
      </c>
      <c r="B12" s="76">
        <v>0</v>
      </c>
      <c r="C12" s="76">
        <v>0</v>
      </c>
      <c r="D12" s="76">
        <v>0</v>
      </c>
      <c r="E12" s="76">
        <v>0</v>
      </c>
      <c r="F12" s="76">
        <v>0</v>
      </c>
      <c r="G12" s="75">
        <v>0</v>
      </c>
    </row>
    <row r="13" spans="1:7" ht="22.5">
      <c r="A13" s="65" t="s">
        <v>75</v>
      </c>
      <c r="B13" s="64">
        <v>0</v>
      </c>
      <c r="C13" s="64">
        <v>0</v>
      </c>
      <c r="D13" s="64">
        <v>0</v>
      </c>
      <c r="E13" s="64">
        <v>0</v>
      </c>
      <c r="F13" s="64">
        <v>0</v>
      </c>
      <c r="G13" s="63">
        <v>0</v>
      </c>
    </row>
    <row r="14" spans="1:7" ht="34.5" thickBot="1">
      <c r="A14" s="74" t="s">
        <v>74</v>
      </c>
      <c r="B14" s="73">
        <v>0</v>
      </c>
      <c r="C14" s="73">
        <v>0</v>
      </c>
      <c r="D14" s="73">
        <v>0</v>
      </c>
      <c r="E14" s="73">
        <v>0</v>
      </c>
      <c r="F14" s="73">
        <v>0</v>
      </c>
      <c r="G14" s="72">
        <v>0</v>
      </c>
    </row>
    <row r="15" spans="1:7" ht="24" thickTop="1" thickBot="1">
      <c r="A15" s="71" t="s">
        <v>73</v>
      </c>
      <c r="B15" s="70">
        <v>0</v>
      </c>
      <c r="C15" s="70">
        <v>0</v>
      </c>
      <c r="D15" s="70">
        <v>0</v>
      </c>
      <c r="E15" s="70">
        <v>0</v>
      </c>
      <c r="F15" s="70">
        <v>0</v>
      </c>
      <c r="G15" s="69">
        <v>0</v>
      </c>
    </row>
    <row r="16" spans="1:7" ht="12" thickTop="1">
      <c r="A16" s="68" t="s">
        <v>72</v>
      </c>
      <c r="B16" s="67">
        <v>0</v>
      </c>
      <c r="C16" s="67">
        <v>0</v>
      </c>
      <c r="D16" s="67">
        <v>0</v>
      </c>
      <c r="E16" s="67">
        <v>0</v>
      </c>
      <c r="F16" s="67">
        <v>0</v>
      </c>
      <c r="G16" s="66">
        <v>0</v>
      </c>
    </row>
    <row r="17" spans="1:7" ht="22.5">
      <c r="A17" s="65" t="s">
        <v>71</v>
      </c>
      <c r="B17" s="64">
        <v>0</v>
      </c>
      <c r="C17" s="64">
        <v>0</v>
      </c>
      <c r="D17" s="64">
        <v>0</v>
      </c>
      <c r="E17" s="64">
        <v>0</v>
      </c>
      <c r="F17" s="64">
        <v>0</v>
      </c>
      <c r="G17" s="63">
        <v>0</v>
      </c>
    </row>
    <row r="18" spans="1:7" ht="22.5">
      <c r="A18" s="62" t="s">
        <v>70</v>
      </c>
      <c r="B18" s="61">
        <v>0</v>
      </c>
      <c r="C18" s="61">
        <v>0</v>
      </c>
      <c r="D18" s="61">
        <v>0</v>
      </c>
      <c r="E18" s="61">
        <v>0</v>
      </c>
      <c r="F18" s="61">
        <v>0</v>
      </c>
      <c r="G18" s="60">
        <v>0</v>
      </c>
    </row>
    <row r="19" spans="1:7" ht="34.5" thickBot="1">
      <c r="A19" s="59" t="s">
        <v>69</v>
      </c>
      <c r="B19" s="58">
        <v>0</v>
      </c>
      <c r="C19" s="58">
        <v>0</v>
      </c>
      <c r="D19" s="58">
        <v>0</v>
      </c>
      <c r="E19" s="58">
        <v>0</v>
      </c>
      <c r="F19" s="58">
        <v>0</v>
      </c>
      <c r="G19" s="57">
        <v>0</v>
      </c>
    </row>
    <row r="20" spans="1:7" ht="12" thickTop="1">
      <c r="A20" s="571" t="s">
        <v>68</v>
      </c>
      <c r="B20" s="571"/>
      <c r="C20" s="571"/>
      <c r="D20" s="571"/>
      <c r="E20" s="571"/>
      <c r="F20" s="571"/>
      <c r="G20" s="571"/>
    </row>
  </sheetData>
  <mergeCells count="11">
    <mergeCell ref="G10:G11"/>
    <mergeCell ref="A20:G20"/>
    <mergeCell ref="A1:F1"/>
    <mergeCell ref="A2:F2"/>
    <mergeCell ref="A6:G6"/>
    <mergeCell ref="A7:G7"/>
    <mergeCell ref="A8:G8"/>
    <mergeCell ref="A9:G9"/>
    <mergeCell ref="A10:A11"/>
    <mergeCell ref="B10:B11"/>
    <mergeCell ref="C10:F10"/>
  </mergeCells>
  <printOptions horizontalCentered="1"/>
  <pageMargins left="0.39370078740157477" right="0.39370078740157477" top="0.39370078740157477" bottom="0.39370078740157477" header="0.19685039370078738" footer="0.19685039370078738"/>
  <pageSetup paperSize="9" scale="9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90"/>
  <sheetViews>
    <sheetView showGridLines="0" workbookViewId="0">
      <selection activeCell="A7" sqref="A7:H10"/>
    </sheetView>
  </sheetViews>
  <sheetFormatPr baseColWidth="10" defaultColWidth="11.5703125" defaultRowHeight="11.25"/>
  <cols>
    <col min="1" max="1" width="25.7109375" style="46" customWidth="1"/>
    <col min="2" max="4" width="15.7109375" style="4" customWidth="1"/>
    <col min="5" max="5" width="17.85546875" style="4" bestFit="1" customWidth="1"/>
    <col min="6" max="8" width="15.7109375" style="4" customWidth="1"/>
    <col min="9" max="16384" width="11.5703125" style="4"/>
  </cols>
  <sheetData>
    <row r="1" spans="1:8" ht="18" customHeight="1" thickTop="1">
      <c r="A1" s="732" t="s">
        <v>63</v>
      </c>
      <c r="B1" s="637"/>
      <c r="C1" s="637"/>
      <c r="D1" s="637"/>
      <c r="E1" s="637"/>
      <c r="F1" s="637"/>
      <c r="G1" s="637"/>
      <c r="H1" s="439" t="s">
        <v>20</v>
      </c>
    </row>
    <row r="2" spans="1:8" ht="18" customHeight="1">
      <c r="A2" s="733" t="s">
        <v>62</v>
      </c>
      <c r="B2" s="639"/>
      <c r="C2" s="639"/>
      <c r="D2" s="639"/>
      <c r="E2" s="639"/>
      <c r="F2" s="639"/>
      <c r="G2" s="639"/>
      <c r="H2" s="440" t="s">
        <v>61</v>
      </c>
    </row>
    <row r="3" spans="1:8" ht="18" customHeight="1" thickBot="1">
      <c r="A3" s="734" t="s">
        <v>60</v>
      </c>
      <c r="B3" s="641"/>
      <c r="C3" s="641"/>
      <c r="D3" s="641"/>
      <c r="E3" s="641"/>
      <c r="F3" s="641"/>
      <c r="G3" s="641"/>
      <c r="H3" s="441" t="s">
        <v>59</v>
      </c>
    </row>
    <row r="4" spans="1:8" ht="12" thickTop="1">
      <c r="A4" s="54"/>
      <c r="B4" s="53"/>
      <c r="C4" s="53"/>
      <c r="D4" s="53"/>
      <c r="E4" s="53"/>
      <c r="F4" s="53"/>
      <c r="G4" s="53"/>
      <c r="H4" s="53"/>
    </row>
    <row r="5" spans="1:8" ht="12.75">
      <c r="A5" s="735" t="s">
        <v>67</v>
      </c>
      <c r="B5" s="508"/>
      <c r="C5" s="508"/>
      <c r="D5" s="508"/>
      <c r="E5" s="508"/>
      <c r="F5" s="508"/>
      <c r="G5" s="508"/>
      <c r="H5" s="508"/>
    </row>
    <row r="6" spans="1:8" ht="12" thickBot="1"/>
    <row r="7" spans="1:8" ht="13.5" thickTop="1">
      <c r="A7" s="442" t="s">
        <v>58</v>
      </c>
      <c r="B7" s="736" t="s">
        <v>66</v>
      </c>
      <c r="C7" s="737"/>
      <c r="D7" s="739"/>
      <c r="E7" s="736" t="s">
        <v>57</v>
      </c>
      <c r="F7" s="737"/>
      <c r="G7" s="737"/>
      <c r="H7" s="738"/>
    </row>
    <row r="8" spans="1:8">
      <c r="A8" s="443" t="s">
        <v>65</v>
      </c>
      <c r="B8" s="444" t="s">
        <v>56</v>
      </c>
      <c r="C8" s="444" t="s">
        <v>55</v>
      </c>
      <c r="D8" s="444" t="s">
        <v>54</v>
      </c>
      <c r="E8" s="444" t="s">
        <v>52</v>
      </c>
      <c r="F8" s="444" t="s">
        <v>52</v>
      </c>
      <c r="G8" s="444" t="s">
        <v>53</v>
      </c>
      <c r="H8" s="440" t="s">
        <v>52</v>
      </c>
    </row>
    <row r="9" spans="1:8">
      <c r="A9" s="445"/>
      <c r="B9" s="446" t="s">
        <v>64</v>
      </c>
      <c r="C9" s="446" t="s">
        <v>51</v>
      </c>
      <c r="D9" s="446" t="s">
        <v>50</v>
      </c>
      <c r="E9" s="446" t="s">
        <v>49</v>
      </c>
      <c r="F9" s="446" t="s">
        <v>48</v>
      </c>
      <c r="G9" s="446" t="s">
        <v>47</v>
      </c>
      <c r="H9" s="447" t="s">
        <v>46</v>
      </c>
    </row>
    <row r="10" spans="1:8" ht="12" thickBot="1">
      <c r="A10" s="445"/>
      <c r="B10" s="446" t="s">
        <v>45</v>
      </c>
      <c r="C10" s="446"/>
      <c r="D10" s="446" t="s">
        <v>44</v>
      </c>
      <c r="E10" s="446" t="s">
        <v>43</v>
      </c>
      <c r="F10" s="446" t="s">
        <v>41</v>
      </c>
      <c r="G10" s="446" t="s">
        <v>42</v>
      </c>
      <c r="H10" s="447" t="s">
        <v>41</v>
      </c>
    </row>
    <row r="11" spans="1:8" ht="12.75" thickTop="1" thickBot="1">
      <c r="A11" s="49" t="s">
        <v>40</v>
      </c>
      <c r="B11" s="48">
        <v>10807024.4</v>
      </c>
      <c r="C11" s="48">
        <v>3022084</v>
      </c>
      <c r="D11" s="48">
        <f t="shared" ref="D11:D16" si="0">SUM(B11:C11)</f>
        <v>13829108.4</v>
      </c>
      <c r="E11" s="48">
        <v>372686.31</v>
      </c>
      <c r="F11" s="48">
        <v>6370000</v>
      </c>
      <c r="G11" s="48">
        <v>11715398.59</v>
      </c>
      <c r="H11" s="47">
        <v>1741023.5</v>
      </c>
    </row>
    <row r="12" spans="1:8" ht="12" thickTop="1">
      <c r="A12" s="52" t="s">
        <v>570</v>
      </c>
      <c r="B12" s="51">
        <v>95201.600000000006</v>
      </c>
      <c r="C12" s="51">
        <v>100428.13</v>
      </c>
      <c r="D12" s="51">
        <f t="shared" si="0"/>
        <v>195629.73</v>
      </c>
      <c r="E12" s="51">
        <v>95201.600000000006</v>
      </c>
      <c r="F12" s="51">
        <v>60000</v>
      </c>
      <c r="G12" s="51">
        <v>99291.93</v>
      </c>
      <c r="H12" s="50">
        <v>1136.2</v>
      </c>
    </row>
    <row r="13" spans="1:8" ht="22.5">
      <c r="A13" s="52" t="s">
        <v>571</v>
      </c>
      <c r="B13" s="51">
        <v>3171216</v>
      </c>
      <c r="C13" s="51">
        <v>1432084</v>
      </c>
      <c r="D13" s="51">
        <f t="shared" si="0"/>
        <v>4603300</v>
      </c>
      <c r="E13" s="51">
        <v>123192.04</v>
      </c>
      <c r="F13" s="51">
        <v>1250000</v>
      </c>
      <c r="G13" s="51">
        <v>3446520.87</v>
      </c>
      <c r="H13" s="50">
        <v>1033587.09</v>
      </c>
    </row>
    <row r="14" spans="1:8" ht="22.5">
      <c r="A14" s="52" t="s">
        <v>572</v>
      </c>
      <c r="B14" s="51">
        <v>235673.8</v>
      </c>
      <c r="C14" s="51">
        <v>130000</v>
      </c>
      <c r="D14" s="51">
        <f t="shared" si="0"/>
        <v>365673.8</v>
      </c>
      <c r="E14" s="51">
        <v>55673.8</v>
      </c>
      <c r="F14" s="51">
        <v>310000</v>
      </c>
      <c r="G14" s="51">
        <v>83053.02</v>
      </c>
      <c r="H14" s="50">
        <v>226946.98</v>
      </c>
    </row>
    <row r="15" spans="1:8" ht="22.5">
      <c r="A15" s="52" t="s">
        <v>573</v>
      </c>
      <c r="B15" s="51">
        <v>761844</v>
      </c>
      <c r="C15" s="51">
        <v>459571.87</v>
      </c>
      <c r="D15" s="51">
        <f t="shared" si="0"/>
        <v>1221415.8700000001</v>
      </c>
      <c r="E15" s="51">
        <v>94259.45</v>
      </c>
      <c r="F15" s="51">
        <v>750000</v>
      </c>
      <c r="G15" s="51">
        <v>668873.26</v>
      </c>
      <c r="H15" s="50">
        <v>458283.16</v>
      </c>
    </row>
    <row r="16" spans="1:8" ht="23.25" thickBot="1">
      <c r="A16" s="52" t="s">
        <v>574</v>
      </c>
      <c r="B16" s="51">
        <v>6543089</v>
      </c>
      <c r="C16" s="51">
        <v>900000</v>
      </c>
      <c r="D16" s="51">
        <f t="shared" si="0"/>
        <v>7443089</v>
      </c>
      <c r="E16" s="51">
        <v>4359.42</v>
      </c>
      <c r="F16" s="51">
        <v>4000000</v>
      </c>
      <c r="G16" s="51">
        <v>7417659.5099999998</v>
      </c>
      <c r="H16" s="50">
        <v>21070.07</v>
      </c>
    </row>
    <row r="17" spans="1:8" ht="12.75" thickTop="1" thickBot="1">
      <c r="A17" s="49" t="s">
        <v>39</v>
      </c>
      <c r="B17" s="48"/>
      <c r="C17" s="48"/>
      <c r="D17" s="48">
        <v>0</v>
      </c>
      <c r="E17" s="48"/>
      <c r="F17" s="48"/>
      <c r="G17" s="48"/>
      <c r="H17" s="47"/>
    </row>
    <row r="18" spans="1:8" ht="12" thickTop="1"/>
    <row r="33" spans="1:1">
      <c r="A33" s="4"/>
    </row>
    <row r="34" spans="1:1">
      <c r="A34" s="4"/>
    </row>
    <row r="35" spans="1:1">
      <c r="A35" s="4"/>
    </row>
    <row r="36" spans="1:1">
      <c r="A36" s="4"/>
    </row>
    <row r="37" spans="1:1">
      <c r="A37" s="4"/>
    </row>
    <row r="38" spans="1:1">
      <c r="A38" s="4"/>
    </row>
    <row r="39" spans="1:1">
      <c r="A39" s="4"/>
    </row>
    <row r="40" spans="1:1">
      <c r="A40" s="4"/>
    </row>
    <row r="41" spans="1:1">
      <c r="A41" s="4"/>
    </row>
    <row r="42" spans="1:1">
      <c r="A42" s="4"/>
    </row>
    <row r="43" spans="1:1">
      <c r="A43" s="4"/>
    </row>
    <row r="44" spans="1:1">
      <c r="A44" s="4"/>
    </row>
    <row r="45" spans="1:1">
      <c r="A45" s="4"/>
    </row>
    <row r="46" spans="1:1">
      <c r="A46" s="4"/>
    </row>
    <row r="47" spans="1:1">
      <c r="A47" s="4"/>
    </row>
    <row r="48" spans="1:1">
      <c r="A48" s="4"/>
    </row>
    <row r="49" spans="1:1">
      <c r="A49" s="4"/>
    </row>
    <row r="50" spans="1:1">
      <c r="A50" s="4"/>
    </row>
    <row r="51" spans="1:1">
      <c r="A51" s="4"/>
    </row>
    <row r="52" spans="1:1">
      <c r="A52" s="4"/>
    </row>
    <row r="53" spans="1:1">
      <c r="A53" s="4"/>
    </row>
    <row r="54" spans="1:1">
      <c r="A54" s="4"/>
    </row>
    <row r="55" spans="1:1">
      <c r="A55" s="4"/>
    </row>
    <row r="56" spans="1:1">
      <c r="A56" s="4"/>
    </row>
    <row r="57" spans="1:1">
      <c r="A57" s="4"/>
    </row>
    <row r="58" spans="1:1">
      <c r="A58" s="4"/>
    </row>
    <row r="59" spans="1:1">
      <c r="A59" s="4"/>
    </row>
    <row r="60" spans="1:1">
      <c r="A60" s="4"/>
    </row>
    <row r="61" spans="1:1">
      <c r="A61" s="4"/>
    </row>
    <row r="62" spans="1:1">
      <c r="A62" s="4"/>
    </row>
    <row r="63" spans="1:1">
      <c r="A63" s="4"/>
    </row>
    <row r="64" spans="1:1">
      <c r="A64" s="4"/>
    </row>
    <row r="65" spans="1:1">
      <c r="A65" s="4"/>
    </row>
    <row r="66" spans="1:1">
      <c r="A66" s="4"/>
    </row>
    <row r="67" spans="1:1">
      <c r="A67" s="4"/>
    </row>
    <row r="68" spans="1:1">
      <c r="A68" s="4"/>
    </row>
    <row r="69" spans="1:1">
      <c r="A69" s="4"/>
    </row>
    <row r="70" spans="1:1">
      <c r="A70" s="4"/>
    </row>
    <row r="71" spans="1:1">
      <c r="A71" s="4"/>
    </row>
    <row r="72" spans="1:1">
      <c r="A72" s="4"/>
    </row>
    <row r="73" spans="1:1">
      <c r="A73" s="4"/>
    </row>
    <row r="74" spans="1:1">
      <c r="A74" s="4"/>
    </row>
    <row r="75" spans="1:1">
      <c r="A75" s="4"/>
    </row>
    <row r="76" spans="1:1">
      <c r="A76" s="4"/>
    </row>
    <row r="77" spans="1:1">
      <c r="A77" s="4"/>
    </row>
    <row r="78" spans="1:1">
      <c r="A78" s="4"/>
    </row>
    <row r="79" spans="1:1">
      <c r="A79" s="4"/>
    </row>
    <row r="80" spans="1:1">
      <c r="A80" s="4"/>
    </row>
    <row r="81" spans="1:1">
      <c r="A81" s="4"/>
    </row>
    <row r="82" spans="1:1">
      <c r="A82" s="4"/>
    </row>
    <row r="83" spans="1:1">
      <c r="A83" s="4"/>
    </row>
    <row r="84" spans="1:1">
      <c r="A84" s="4"/>
    </row>
    <row r="85" spans="1:1">
      <c r="A85" s="4"/>
    </row>
    <row r="86" spans="1:1">
      <c r="A86" s="4"/>
    </row>
    <row r="87" spans="1:1">
      <c r="A87" s="4"/>
    </row>
    <row r="88" spans="1:1">
      <c r="A88" s="4"/>
    </row>
    <row r="89" spans="1:1">
      <c r="A89" s="4"/>
    </row>
    <row r="90" spans="1:1">
      <c r="A90" s="4"/>
    </row>
    <row r="91" spans="1:1">
      <c r="A91" s="4"/>
    </row>
    <row r="92" spans="1:1">
      <c r="A92" s="4"/>
    </row>
    <row r="93" spans="1:1">
      <c r="A93" s="4"/>
    </row>
    <row r="94" spans="1:1">
      <c r="A94" s="4"/>
    </row>
    <row r="95" spans="1:1">
      <c r="A95" s="4"/>
    </row>
    <row r="96" spans="1:1">
      <c r="A96" s="4"/>
    </row>
    <row r="97" spans="1:1">
      <c r="A97" s="4"/>
    </row>
    <row r="98" spans="1:1">
      <c r="A98" s="4"/>
    </row>
    <row r="99" spans="1:1">
      <c r="A99" s="4"/>
    </row>
    <row r="100" spans="1:1">
      <c r="A100" s="4"/>
    </row>
    <row r="101" spans="1:1">
      <c r="A101" s="4"/>
    </row>
    <row r="102" spans="1:1">
      <c r="A102" s="4"/>
    </row>
    <row r="103" spans="1:1">
      <c r="A103" s="4"/>
    </row>
    <row r="104" spans="1:1">
      <c r="A104" s="4"/>
    </row>
    <row r="105" spans="1:1">
      <c r="A105" s="4"/>
    </row>
    <row r="106" spans="1:1">
      <c r="A106" s="4"/>
    </row>
    <row r="107" spans="1:1">
      <c r="A107" s="4"/>
    </row>
    <row r="108" spans="1:1">
      <c r="A108" s="4"/>
    </row>
    <row r="109" spans="1:1">
      <c r="A109" s="4"/>
    </row>
    <row r="110" spans="1:1">
      <c r="A110" s="4"/>
    </row>
    <row r="111" spans="1:1">
      <c r="A111" s="4"/>
    </row>
    <row r="112" spans="1:1">
      <c r="A112" s="4"/>
    </row>
    <row r="113" spans="1:1">
      <c r="A113" s="4"/>
    </row>
    <row r="114" spans="1:1">
      <c r="A114" s="4"/>
    </row>
    <row r="115" spans="1:1">
      <c r="A115" s="4"/>
    </row>
    <row r="116" spans="1:1">
      <c r="A116" s="4"/>
    </row>
    <row r="117" spans="1:1">
      <c r="A117" s="4"/>
    </row>
    <row r="118" spans="1:1">
      <c r="A118" s="4"/>
    </row>
    <row r="119" spans="1:1">
      <c r="A119" s="4"/>
    </row>
    <row r="120" spans="1:1">
      <c r="A120" s="4"/>
    </row>
    <row r="121" spans="1:1">
      <c r="A121" s="4"/>
    </row>
    <row r="122" spans="1:1">
      <c r="A122" s="4"/>
    </row>
    <row r="123" spans="1:1">
      <c r="A123" s="4"/>
    </row>
    <row r="124" spans="1:1">
      <c r="A124" s="4"/>
    </row>
    <row r="125" spans="1:1">
      <c r="A125" s="4"/>
    </row>
    <row r="126" spans="1:1">
      <c r="A126" s="4"/>
    </row>
    <row r="127" spans="1:1">
      <c r="A127" s="4"/>
    </row>
    <row r="128" spans="1:1">
      <c r="A128" s="4"/>
    </row>
    <row r="129" spans="1:1">
      <c r="A129" s="4"/>
    </row>
    <row r="130" spans="1:1">
      <c r="A130" s="4"/>
    </row>
    <row r="131" spans="1:1">
      <c r="A131" s="4"/>
    </row>
    <row r="132" spans="1:1">
      <c r="A132" s="4"/>
    </row>
    <row r="133" spans="1:1">
      <c r="A133" s="4"/>
    </row>
    <row r="134" spans="1:1">
      <c r="A134" s="4"/>
    </row>
    <row r="135" spans="1:1">
      <c r="A135" s="4"/>
    </row>
    <row r="136" spans="1:1">
      <c r="A136" s="4"/>
    </row>
    <row r="137" spans="1:1">
      <c r="A137" s="4"/>
    </row>
    <row r="138" spans="1:1">
      <c r="A138" s="4"/>
    </row>
    <row r="139" spans="1:1">
      <c r="A139" s="4"/>
    </row>
    <row r="140" spans="1:1">
      <c r="A140" s="4"/>
    </row>
    <row r="141" spans="1:1">
      <c r="A141" s="4"/>
    </row>
    <row r="142" spans="1:1">
      <c r="A142" s="4"/>
    </row>
    <row r="143" spans="1:1">
      <c r="A143" s="4"/>
    </row>
    <row r="144" spans="1:1">
      <c r="A144" s="4"/>
    </row>
    <row r="145" spans="1:1">
      <c r="A145" s="4"/>
    </row>
    <row r="146" spans="1:1">
      <c r="A146" s="4"/>
    </row>
    <row r="147" spans="1:1">
      <c r="A147" s="4"/>
    </row>
    <row r="148" spans="1:1">
      <c r="A148" s="4"/>
    </row>
    <row r="149" spans="1:1">
      <c r="A149" s="4"/>
    </row>
    <row r="150" spans="1:1">
      <c r="A150" s="4"/>
    </row>
    <row r="151" spans="1:1">
      <c r="A151" s="4"/>
    </row>
    <row r="152" spans="1:1">
      <c r="A152" s="4"/>
    </row>
    <row r="153" spans="1:1">
      <c r="A153" s="4"/>
    </row>
    <row r="154" spans="1:1">
      <c r="A154" s="4"/>
    </row>
    <row r="155" spans="1:1">
      <c r="A155" s="4"/>
    </row>
    <row r="156" spans="1:1">
      <c r="A156" s="4"/>
    </row>
    <row r="157" spans="1:1">
      <c r="A157" s="4"/>
    </row>
    <row r="158" spans="1:1">
      <c r="A158" s="4"/>
    </row>
    <row r="159" spans="1:1">
      <c r="A159" s="4"/>
    </row>
    <row r="160" spans="1:1">
      <c r="A160" s="4"/>
    </row>
    <row r="161" spans="1:1">
      <c r="A161" s="4"/>
    </row>
    <row r="162" spans="1:1">
      <c r="A162" s="4"/>
    </row>
    <row r="163" spans="1:1">
      <c r="A163" s="4"/>
    </row>
    <row r="164" spans="1:1">
      <c r="A164" s="4"/>
    </row>
    <row r="165" spans="1:1">
      <c r="A165" s="4"/>
    </row>
    <row r="166" spans="1:1">
      <c r="A166" s="4"/>
    </row>
    <row r="167" spans="1:1">
      <c r="A167" s="4"/>
    </row>
    <row r="168" spans="1:1">
      <c r="A168" s="4"/>
    </row>
    <row r="169" spans="1:1">
      <c r="A169" s="4"/>
    </row>
    <row r="170" spans="1:1">
      <c r="A170" s="4"/>
    </row>
    <row r="171" spans="1:1">
      <c r="A171" s="4"/>
    </row>
    <row r="172" spans="1:1">
      <c r="A172" s="4"/>
    </row>
    <row r="173" spans="1:1">
      <c r="A173" s="4"/>
    </row>
    <row r="174" spans="1:1">
      <c r="A174" s="4"/>
    </row>
    <row r="175" spans="1:1">
      <c r="A175" s="4"/>
    </row>
    <row r="176" spans="1:1">
      <c r="A176" s="4"/>
    </row>
    <row r="177" spans="1:1">
      <c r="A177" s="4"/>
    </row>
    <row r="178" spans="1:1">
      <c r="A178" s="4"/>
    </row>
    <row r="179" spans="1:1">
      <c r="A179" s="4"/>
    </row>
    <row r="180" spans="1:1">
      <c r="A180" s="4"/>
    </row>
    <row r="181" spans="1:1">
      <c r="A181" s="4"/>
    </row>
    <row r="182" spans="1:1">
      <c r="A182" s="4"/>
    </row>
    <row r="183" spans="1:1">
      <c r="A183" s="4"/>
    </row>
    <row r="184" spans="1:1">
      <c r="A184" s="4"/>
    </row>
    <row r="185" spans="1:1">
      <c r="A185" s="4"/>
    </row>
    <row r="186" spans="1:1">
      <c r="A186" s="4"/>
    </row>
    <row r="187" spans="1:1">
      <c r="A187" s="4"/>
    </row>
    <row r="188" spans="1:1">
      <c r="A188" s="4"/>
    </row>
    <row r="189" spans="1:1">
      <c r="A189" s="4"/>
    </row>
    <row r="190" spans="1:1">
      <c r="A190" s="4"/>
    </row>
    <row r="191" spans="1:1">
      <c r="A191" s="4"/>
    </row>
    <row r="192" spans="1:1">
      <c r="A192" s="4"/>
    </row>
    <row r="193" spans="1:1">
      <c r="A193" s="4"/>
    </row>
    <row r="194" spans="1:1">
      <c r="A194" s="4"/>
    </row>
    <row r="195" spans="1:1">
      <c r="A195" s="4"/>
    </row>
    <row r="196" spans="1:1">
      <c r="A196" s="4"/>
    </row>
    <row r="197" spans="1:1">
      <c r="A197" s="4"/>
    </row>
    <row r="198" spans="1:1">
      <c r="A198" s="4"/>
    </row>
    <row r="199" spans="1:1">
      <c r="A199" s="4"/>
    </row>
    <row r="200" spans="1:1">
      <c r="A200" s="4"/>
    </row>
    <row r="201" spans="1:1">
      <c r="A201" s="4"/>
    </row>
    <row r="202" spans="1:1">
      <c r="A202" s="4"/>
    </row>
    <row r="203" spans="1:1">
      <c r="A203" s="4"/>
    </row>
    <row r="204" spans="1:1">
      <c r="A204" s="4"/>
    </row>
    <row r="205" spans="1:1">
      <c r="A205" s="4"/>
    </row>
    <row r="206" spans="1:1">
      <c r="A206" s="4"/>
    </row>
    <row r="207" spans="1:1">
      <c r="A207" s="4"/>
    </row>
    <row r="208" spans="1:1">
      <c r="A208" s="4"/>
    </row>
    <row r="209" spans="1:1">
      <c r="A209" s="4"/>
    </row>
    <row r="210" spans="1:1">
      <c r="A210" s="4"/>
    </row>
    <row r="211" spans="1:1">
      <c r="A211" s="4"/>
    </row>
    <row r="212" spans="1:1">
      <c r="A212" s="4"/>
    </row>
    <row r="213" spans="1:1">
      <c r="A213" s="4"/>
    </row>
    <row r="214" spans="1:1">
      <c r="A214" s="4"/>
    </row>
    <row r="215" spans="1:1">
      <c r="A215" s="4"/>
    </row>
    <row r="216" spans="1:1">
      <c r="A216" s="4"/>
    </row>
    <row r="217" spans="1:1">
      <c r="A217" s="4"/>
    </row>
    <row r="218" spans="1:1">
      <c r="A218" s="4"/>
    </row>
    <row r="219" spans="1:1">
      <c r="A219" s="4"/>
    </row>
    <row r="220" spans="1:1">
      <c r="A220" s="4"/>
    </row>
    <row r="221" spans="1:1">
      <c r="A221" s="4"/>
    </row>
    <row r="222" spans="1:1">
      <c r="A222" s="4"/>
    </row>
    <row r="223" spans="1:1">
      <c r="A223" s="4"/>
    </row>
    <row r="224" spans="1:1">
      <c r="A224" s="4"/>
    </row>
    <row r="225" spans="1:1">
      <c r="A225" s="4"/>
    </row>
    <row r="226" spans="1:1">
      <c r="A226" s="4"/>
    </row>
    <row r="227" spans="1:1">
      <c r="A227" s="4"/>
    </row>
    <row r="228" spans="1:1">
      <c r="A228" s="4"/>
    </row>
    <row r="229" spans="1:1">
      <c r="A229" s="4"/>
    </row>
    <row r="230" spans="1:1">
      <c r="A230" s="4"/>
    </row>
    <row r="231" spans="1:1">
      <c r="A231" s="4"/>
    </row>
    <row r="232" spans="1:1">
      <c r="A232" s="4"/>
    </row>
    <row r="233" spans="1:1">
      <c r="A233" s="4"/>
    </row>
    <row r="234" spans="1:1">
      <c r="A234" s="4"/>
    </row>
    <row r="235" spans="1:1">
      <c r="A235" s="4"/>
    </row>
    <row r="236" spans="1:1">
      <c r="A236" s="4"/>
    </row>
    <row r="237" spans="1:1">
      <c r="A237" s="4"/>
    </row>
    <row r="238" spans="1:1">
      <c r="A238" s="4"/>
    </row>
    <row r="239" spans="1:1">
      <c r="A239" s="4"/>
    </row>
    <row r="240" spans="1:1">
      <c r="A240" s="4"/>
    </row>
    <row r="241" spans="1:1">
      <c r="A241" s="4"/>
    </row>
    <row r="242" spans="1:1">
      <c r="A242" s="4"/>
    </row>
    <row r="243" spans="1:1">
      <c r="A243" s="4"/>
    </row>
    <row r="244" spans="1:1">
      <c r="A244" s="4"/>
    </row>
    <row r="245" spans="1:1">
      <c r="A245" s="4"/>
    </row>
    <row r="246" spans="1:1">
      <c r="A246" s="4"/>
    </row>
    <row r="247" spans="1:1">
      <c r="A247" s="4"/>
    </row>
    <row r="248" spans="1:1">
      <c r="A248" s="4"/>
    </row>
    <row r="249" spans="1:1">
      <c r="A249" s="4"/>
    </row>
    <row r="250" spans="1:1">
      <c r="A250" s="4"/>
    </row>
    <row r="251" spans="1:1">
      <c r="A251" s="4"/>
    </row>
    <row r="252" spans="1:1">
      <c r="A252" s="4"/>
    </row>
    <row r="253" spans="1:1">
      <c r="A253" s="4"/>
    </row>
    <row r="254" spans="1:1">
      <c r="A254" s="4"/>
    </row>
    <row r="255" spans="1:1">
      <c r="A255" s="4"/>
    </row>
    <row r="256" spans="1:1">
      <c r="A256" s="4"/>
    </row>
    <row r="257" spans="1:1">
      <c r="A257" s="4"/>
    </row>
    <row r="258" spans="1:1">
      <c r="A258" s="4"/>
    </row>
    <row r="259" spans="1:1">
      <c r="A259" s="4"/>
    </row>
    <row r="260" spans="1:1">
      <c r="A260" s="4"/>
    </row>
    <row r="261" spans="1:1">
      <c r="A261" s="4"/>
    </row>
    <row r="262" spans="1:1">
      <c r="A262" s="4"/>
    </row>
    <row r="263" spans="1:1">
      <c r="A263" s="4"/>
    </row>
    <row r="264" spans="1:1">
      <c r="A264" s="4"/>
    </row>
    <row r="265" spans="1:1">
      <c r="A265" s="4"/>
    </row>
    <row r="266" spans="1:1">
      <c r="A266" s="4"/>
    </row>
    <row r="267" spans="1:1">
      <c r="A267" s="4"/>
    </row>
    <row r="268" spans="1:1">
      <c r="A268" s="4"/>
    </row>
    <row r="269" spans="1:1">
      <c r="A269" s="4"/>
    </row>
    <row r="270" spans="1:1">
      <c r="A270" s="4"/>
    </row>
    <row r="271" spans="1:1">
      <c r="A271" s="4"/>
    </row>
    <row r="272" spans="1:1">
      <c r="A272" s="4"/>
    </row>
    <row r="273" spans="1:1">
      <c r="A273" s="4"/>
    </row>
    <row r="274" spans="1:1">
      <c r="A274" s="4"/>
    </row>
    <row r="275" spans="1:1">
      <c r="A275" s="4"/>
    </row>
    <row r="276" spans="1:1">
      <c r="A276" s="4"/>
    </row>
    <row r="277" spans="1:1">
      <c r="A277" s="4"/>
    </row>
    <row r="278" spans="1:1">
      <c r="A278" s="4"/>
    </row>
    <row r="279" spans="1:1">
      <c r="A279" s="4"/>
    </row>
    <row r="280" spans="1:1">
      <c r="A280" s="4"/>
    </row>
    <row r="281" spans="1:1">
      <c r="A281" s="4"/>
    </row>
    <row r="282" spans="1:1">
      <c r="A282" s="4"/>
    </row>
    <row r="283" spans="1:1">
      <c r="A283" s="4"/>
    </row>
    <row r="284" spans="1:1">
      <c r="A284" s="4"/>
    </row>
    <row r="285" spans="1:1">
      <c r="A285" s="4"/>
    </row>
    <row r="286" spans="1:1">
      <c r="A286" s="4"/>
    </row>
    <row r="287" spans="1:1">
      <c r="A287" s="4"/>
    </row>
    <row r="288" spans="1:1">
      <c r="A288" s="4"/>
    </row>
    <row r="289" spans="1:1">
      <c r="A289" s="4"/>
    </row>
    <row r="290" spans="1:1">
      <c r="A290" s="4"/>
    </row>
    <row r="291" spans="1:1">
      <c r="A291" s="4"/>
    </row>
    <row r="292" spans="1:1">
      <c r="A292" s="4"/>
    </row>
    <row r="293" spans="1:1">
      <c r="A293" s="4"/>
    </row>
    <row r="294" spans="1:1">
      <c r="A294" s="4"/>
    </row>
    <row r="295" spans="1:1">
      <c r="A295" s="4"/>
    </row>
    <row r="296" spans="1:1">
      <c r="A296" s="4"/>
    </row>
    <row r="297" spans="1:1">
      <c r="A297" s="4"/>
    </row>
    <row r="298" spans="1:1">
      <c r="A298" s="4"/>
    </row>
    <row r="299" spans="1:1">
      <c r="A299" s="4"/>
    </row>
    <row r="300" spans="1:1">
      <c r="A300" s="4"/>
    </row>
    <row r="301" spans="1:1">
      <c r="A301" s="4"/>
    </row>
    <row r="302" spans="1:1">
      <c r="A302" s="4"/>
    </row>
    <row r="303" spans="1:1">
      <c r="A303" s="4"/>
    </row>
    <row r="304" spans="1:1">
      <c r="A304" s="4"/>
    </row>
    <row r="305" spans="1:1">
      <c r="A305" s="4"/>
    </row>
    <row r="306" spans="1:1">
      <c r="A306" s="4"/>
    </row>
    <row r="307" spans="1:1">
      <c r="A307" s="4"/>
    </row>
    <row r="308" spans="1:1">
      <c r="A308" s="4"/>
    </row>
    <row r="309" spans="1:1">
      <c r="A309" s="4"/>
    </row>
    <row r="310" spans="1:1">
      <c r="A310" s="4"/>
    </row>
    <row r="311" spans="1:1">
      <c r="A311" s="4"/>
    </row>
    <row r="312" spans="1:1">
      <c r="A312" s="4"/>
    </row>
    <row r="313" spans="1:1">
      <c r="A313" s="4"/>
    </row>
    <row r="314" spans="1:1">
      <c r="A314" s="4"/>
    </row>
    <row r="315" spans="1:1">
      <c r="A315" s="4"/>
    </row>
    <row r="316" spans="1:1">
      <c r="A316" s="4"/>
    </row>
    <row r="317" spans="1:1">
      <c r="A317" s="4"/>
    </row>
    <row r="318" spans="1:1">
      <c r="A318" s="4"/>
    </row>
    <row r="319" spans="1:1">
      <c r="A319" s="4"/>
    </row>
    <row r="320" spans="1:1">
      <c r="A320" s="4"/>
    </row>
    <row r="321" spans="1:1">
      <c r="A321" s="4"/>
    </row>
    <row r="322" spans="1:1">
      <c r="A322" s="4"/>
    </row>
    <row r="323" spans="1:1">
      <c r="A323" s="4"/>
    </row>
    <row r="324" spans="1:1">
      <c r="A324" s="4"/>
    </row>
    <row r="325" spans="1:1">
      <c r="A325" s="4"/>
    </row>
    <row r="326" spans="1:1">
      <c r="A326" s="4"/>
    </row>
    <row r="327" spans="1:1">
      <c r="A327" s="4"/>
    </row>
    <row r="328" spans="1:1">
      <c r="A328" s="4"/>
    </row>
    <row r="329" spans="1:1">
      <c r="A329" s="4"/>
    </row>
    <row r="330" spans="1:1">
      <c r="A330" s="4"/>
    </row>
    <row r="331" spans="1:1">
      <c r="A331" s="4"/>
    </row>
    <row r="332" spans="1:1">
      <c r="A332" s="4"/>
    </row>
    <row r="333" spans="1:1">
      <c r="A333" s="4"/>
    </row>
    <row r="334" spans="1:1">
      <c r="A334" s="4"/>
    </row>
    <row r="335" spans="1:1">
      <c r="A335" s="4"/>
    </row>
    <row r="336" spans="1:1">
      <c r="A336" s="4"/>
    </row>
    <row r="337" spans="1:1">
      <c r="A337" s="4"/>
    </row>
    <row r="338" spans="1:1">
      <c r="A338" s="4"/>
    </row>
    <row r="339" spans="1:1">
      <c r="A339" s="4"/>
    </row>
    <row r="340" spans="1:1">
      <c r="A340" s="4"/>
    </row>
    <row r="341" spans="1:1">
      <c r="A341" s="4"/>
    </row>
    <row r="342" spans="1:1">
      <c r="A342" s="4"/>
    </row>
    <row r="343" spans="1:1">
      <c r="A343" s="4"/>
    </row>
    <row r="344" spans="1:1">
      <c r="A344" s="4"/>
    </row>
    <row r="345" spans="1:1">
      <c r="A345" s="4"/>
    </row>
    <row r="346" spans="1:1">
      <c r="A346" s="4"/>
    </row>
    <row r="347" spans="1:1">
      <c r="A347" s="4"/>
    </row>
    <row r="348" spans="1:1">
      <c r="A348" s="4"/>
    </row>
    <row r="349" spans="1:1">
      <c r="A349" s="4"/>
    </row>
    <row r="350" spans="1:1">
      <c r="A350" s="4"/>
    </row>
    <row r="351" spans="1:1">
      <c r="A351" s="4"/>
    </row>
    <row r="352" spans="1:1">
      <c r="A352" s="4"/>
    </row>
    <row r="353" spans="1:1">
      <c r="A353" s="4"/>
    </row>
    <row r="354" spans="1:1">
      <c r="A354" s="4"/>
    </row>
    <row r="355" spans="1:1">
      <c r="A355" s="4"/>
    </row>
    <row r="356" spans="1:1">
      <c r="A356" s="4"/>
    </row>
    <row r="357" spans="1:1">
      <c r="A357" s="4"/>
    </row>
    <row r="358" spans="1:1">
      <c r="A358" s="4"/>
    </row>
    <row r="359" spans="1:1">
      <c r="A359" s="4"/>
    </row>
    <row r="360" spans="1:1">
      <c r="A360" s="4"/>
    </row>
    <row r="361" spans="1:1">
      <c r="A361" s="4"/>
    </row>
    <row r="362" spans="1:1">
      <c r="A362" s="4"/>
    </row>
    <row r="363" spans="1:1">
      <c r="A363" s="4"/>
    </row>
    <row r="364" spans="1:1">
      <c r="A364" s="4"/>
    </row>
    <row r="365" spans="1:1">
      <c r="A365" s="4"/>
    </row>
    <row r="366" spans="1:1">
      <c r="A366" s="4"/>
    </row>
    <row r="367" spans="1:1">
      <c r="A367" s="4"/>
    </row>
    <row r="368" spans="1:1">
      <c r="A368" s="4"/>
    </row>
    <row r="369" spans="1:1">
      <c r="A369" s="4"/>
    </row>
    <row r="370" spans="1:1">
      <c r="A370" s="4"/>
    </row>
    <row r="371" spans="1:1">
      <c r="A371" s="4"/>
    </row>
    <row r="372" spans="1:1">
      <c r="A372" s="4"/>
    </row>
    <row r="373" spans="1:1">
      <c r="A373" s="4"/>
    </row>
    <row r="374" spans="1:1">
      <c r="A374" s="4"/>
    </row>
    <row r="375" spans="1:1">
      <c r="A375" s="4"/>
    </row>
    <row r="376" spans="1:1">
      <c r="A376" s="4"/>
    </row>
    <row r="377" spans="1:1">
      <c r="A377" s="4"/>
    </row>
    <row r="378" spans="1:1">
      <c r="A378" s="4"/>
    </row>
    <row r="379" spans="1:1">
      <c r="A379" s="4"/>
    </row>
    <row r="380" spans="1:1">
      <c r="A380" s="4"/>
    </row>
    <row r="381" spans="1:1">
      <c r="A381" s="4"/>
    </row>
    <row r="382" spans="1:1">
      <c r="A382" s="4"/>
    </row>
    <row r="383" spans="1:1">
      <c r="A383" s="4"/>
    </row>
    <row r="384" spans="1:1">
      <c r="A384" s="4"/>
    </row>
    <row r="385" spans="1:1">
      <c r="A385" s="4"/>
    </row>
    <row r="386" spans="1:1">
      <c r="A386" s="4"/>
    </row>
    <row r="387" spans="1:1">
      <c r="A387" s="4"/>
    </row>
    <row r="388" spans="1:1">
      <c r="A388" s="4"/>
    </row>
    <row r="389" spans="1:1">
      <c r="A389" s="4"/>
    </row>
    <row r="390" spans="1:1">
      <c r="A390" s="4"/>
    </row>
    <row r="391" spans="1:1">
      <c r="A391" s="4"/>
    </row>
    <row r="392" spans="1:1">
      <c r="A392" s="4"/>
    </row>
    <row r="393" spans="1:1">
      <c r="A393" s="4"/>
    </row>
    <row r="394" spans="1:1">
      <c r="A394" s="4"/>
    </row>
    <row r="395" spans="1:1">
      <c r="A395" s="4"/>
    </row>
    <row r="396" spans="1:1">
      <c r="A396" s="4"/>
    </row>
    <row r="397" spans="1:1">
      <c r="A397" s="4"/>
    </row>
    <row r="398" spans="1:1">
      <c r="A398" s="4"/>
    </row>
    <row r="399" spans="1:1">
      <c r="A399" s="4"/>
    </row>
    <row r="400" spans="1:1">
      <c r="A400" s="4"/>
    </row>
    <row r="401" spans="1:1">
      <c r="A401" s="4"/>
    </row>
    <row r="402" spans="1:1">
      <c r="A402" s="4"/>
    </row>
    <row r="403" spans="1:1">
      <c r="A403" s="4"/>
    </row>
    <row r="404" spans="1:1">
      <c r="A404" s="4"/>
    </row>
    <row r="405" spans="1:1">
      <c r="A405" s="4"/>
    </row>
    <row r="406" spans="1:1">
      <c r="A406" s="4"/>
    </row>
    <row r="407" spans="1:1">
      <c r="A407" s="4"/>
    </row>
    <row r="408" spans="1:1">
      <c r="A408" s="4"/>
    </row>
    <row r="409" spans="1:1">
      <c r="A409" s="4"/>
    </row>
    <row r="410" spans="1:1">
      <c r="A410" s="4"/>
    </row>
    <row r="411" spans="1:1">
      <c r="A411" s="4"/>
    </row>
    <row r="412" spans="1:1">
      <c r="A412" s="4"/>
    </row>
    <row r="413" spans="1:1">
      <c r="A413" s="4"/>
    </row>
    <row r="414" spans="1:1">
      <c r="A414" s="4"/>
    </row>
    <row r="415" spans="1:1">
      <c r="A415" s="4"/>
    </row>
    <row r="416" spans="1:1">
      <c r="A416" s="4"/>
    </row>
    <row r="417" spans="1:1">
      <c r="A417" s="4"/>
    </row>
    <row r="418" spans="1:1">
      <c r="A418" s="4"/>
    </row>
    <row r="419" spans="1:1">
      <c r="A419" s="4"/>
    </row>
    <row r="420" spans="1:1">
      <c r="A420" s="4"/>
    </row>
    <row r="421" spans="1:1">
      <c r="A421" s="4"/>
    </row>
    <row r="422" spans="1:1">
      <c r="A422" s="4"/>
    </row>
    <row r="423" spans="1:1">
      <c r="A423" s="4"/>
    </row>
    <row r="424" spans="1:1">
      <c r="A424" s="4"/>
    </row>
    <row r="425" spans="1:1">
      <c r="A425" s="4"/>
    </row>
    <row r="426" spans="1:1">
      <c r="A426" s="4"/>
    </row>
    <row r="427" spans="1:1">
      <c r="A427" s="4"/>
    </row>
    <row r="428" spans="1:1">
      <c r="A428" s="4"/>
    </row>
    <row r="429" spans="1:1">
      <c r="A429" s="4"/>
    </row>
    <row r="430" spans="1:1">
      <c r="A430" s="4"/>
    </row>
    <row r="431" spans="1:1">
      <c r="A431" s="4"/>
    </row>
    <row r="432" spans="1:1">
      <c r="A432" s="4"/>
    </row>
    <row r="433" spans="1:1">
      <c r="A433" s="4"/>
    </row>
    <row r="434" spans="1:1">
      <c r="A434" s="4"/>
    </row>
    <row r="435" spans="1:1">
      <c r="A435" s="4"/>
    </row>
    <row r="436" spans="1:1">
      <c r="A436" s="4"/>
    </row>
    <row r="437" spans="1:1">
      <c r="A437" s="4"/>
    </row>
    <row r="438" spans="1:1">
      <c r="A438" s="4"/>
    </row>
    <row r="439" spans="1:1">
      <c r="A439" s="4"/>
    </row>
    <row r="440" spans="1:1">
      <c r="A440" s="4"/>
    </row>
    <row r="441" spans="1:1">
      <c r="A441" s="4"/>
    </row>
    <row r="442" spans="1:1">
      <c r="A442" s="4"/>
    </row>
    <row r="443" spans="1:1">
      <c r="A443" s="4"/>
    </row>
    <row r="444" spans="1:1">
      <c r="A444" s="4"/>
    </row>
    <row r="445" spans="1:1">
      <c r="A445" s="4"/>
    </row>
    <row r="446" spans="1:1">
      <c r="A446" s="4"/>
    </row>
    <row r="447" spans="1:1">
      <c r="A447" s="4"/>
    </row>
    <row r="448" spans="1:1">
      <c r="A448" s="4"/>
    </row>
    <row r="449" spans="1:1">
      <c r="A449" s="4"/>
    </row>
    <row r="450" spans="1:1">
      <c r="A450" s="4"/>
    </row>
    <row r="451" spans="1:1">
      <c r="A451" s="4"/>
    </row>
    <row r="452" spans="1:1">
      <c r="A452" s="4"/>
    </row>
    <row r="453" spans="1:1">
      <c r="A453" s="4"/>
    </row>
    <row r="454" spans="1:1">
      <c r="A454" s="4"/>
    </row>
    <row r="455" spans="1:1">
      <c r="A455" s="4"/>
    </row>
    <row r="456" spans="1:1">
      <c r="A456" s="4"/>
    </row>
    <row r="457" spans="1:1">
      <c r="A457" s="4"/>
    </row>
    <row r="458" spans="1:1">
      <c r="A458" s="4"/>
    </row>
    <row r="459" spans="1:1">
      <c r="A459" s="4"/>
    </row>
    <row r="460" spans="1:1">
      <c r="A460" s="4"/>
    </row>
    <row r="461" spans="1:1">
      <c r="A461" s="4"/>
    </row>
    <row r="462" spans="1:1">
      <c r="A462" s="4"/>
    </row>
    <row r="463" spans="1:1">
      <c r="A463" s="4"/>
    </row>
    <row r="464" spans="1:1">
      <c r="A464" s="4"/>
    </row>
    <row r="465" spans="1:1">
      <c r="A465" s="4"/>
    </row>
    <row r="466" spans="1:1">
      <c r="A466" s="4"/>
    </row>
    <row r="467" spans="1:1">
      <c r="A467" s="4"/>
    </row>
    <row r="468" spans="1:1">
      <c r="A468" s="4"/>
    </row>
    <row r="469" spans="1:1">
      <c r="A469" s="4"/>
    </row>
    <row r="470" spans="1:1">
      <c r="A470" s="4"/>
    </row>
    <row r="471" spans="1:1">
      <c r="A471" s="4"/>
    </row>
    <row r="472" spans="1:1">
      <c r="A472" s="4"/>
    </row>
    <row r="473" spans="1:1">
      <c r="A473" s="4"/>
    </row>
    <row r="474" spans="1:1">
      <c r="A474" s="4"/>
    </row>
    <row r="475" spans="1:1">
      <c r="A475" s="4"/>
    </row>
    <row r="476" spans="1:1">
      <c r="A476" s="4"/>
    </row>
    <row r="477" spans="1:1">
      <c r="A477" s="4"/>
    </row>
    <row r="478" spans="1:1">
      <c r="A478" s="4"/>
    </row>
    <row r="479" spans="1:1">
      <c r="A479" s="4"/>
    </row>
    <row r="480" spans="1:1">
      <c r="A480" s="4"/>
    </row>
    <row r="481" spans="1:1">
      <c r="A481" s="4"/>
    </row>
    <row r="482" spans="1:1">
      <c r="A482" s="4"/>
    </row>
    <row r="483" spans="1:1">
      <c r="A483" s="4"/>
    </row>
    <row r="484" spans="1:1">
      <c r="A484" s="4"/>
    </row>
    <row r="485" spans="1:1">
      <c r="A485" s="4"/>
    </row>
    <row r="486" spans="1:1">
      <c r="A486" s="4"/>
    </row>
    <row r="487" spans="1:1">
      <c r="A487" s="4"/>
    </row>
    <row r="488" spans="1:1">
      <c r="A488" s="4"/>
    </row>
    <row r="489" spans="1:1">
      <c r="A489" s="4"/>
    </row>
    <row r="490" spans="1:1">
      <c r="A490" s="4"/>
    </row>
    <row r="491" spans="1:1">
      <c r="A491" s="4"/>
    </row>
    <row r="492" spans="1:1">
      <c r="A492" s="4"/>
    </row>
    <row r="493" spans="1:1">
      <c r="A493" s="4"/>
    </row>
    <row r="494" spans="1:1">
      <c r="A494" s="4"/>
    </row>
    <row r="495" spans="1:1">
      <c r="A495" s="4"/>
    </row>
    <row r="496" spans="1:1">
      <c r="A496" s="4"/>
    </row>
    <row r="497" spans="1:1">
      <c r="A497" s="4"/>
    </row>
    <row r="498" spans="1:1">
      <c r="A498" s="4"/>
    </row>
    <row r="499" spans="1:1">
      <c r="A499" s="4"/>
    </row>
    <row r="500" spans="1:1">
      <c r="A500" s="4"/>
    </row>
    <row r="501" spans="1:1">
      <c r="A501" s="4"/>
    </row>
    <row r="502" spans="1:1">
      <c r="A502" s="4"/>
    </row>
    <row r="503" spans="1:1">
      <c r="A503" s="4"/>
    </row>
    <row r="504" spans="1:1">
      <c r="A504" s="4"/>
    </row>
    <row r="505" spans="1:1">
      <c r="A505" s="4"/>
    </row>
    <row r="506" spans="1:1">
      <c r="A506" s="4"/>
    </row>
    <row r="507" spans="1:1">
      <c r="A507" s="4"/>
    </row>
    <row r="508" spans="1:1">
      <c r="A508" s="4"/>
    </row>
    <row r="509" spans="1:1">
      <c r="A509" s="4"/>
    </row>
    <row r="510" spans="1:1">
      <c r="A510" s="4"/>
    </row>
    <row r="511" spans="1:1">
      <c r="A511" s="4"/>
    </row>
    <row r="512" spans="1:1">
      <c r="A512" s="4"/>
    </row>
    <row r="513" spans="1:1">
      <c r="A513" s="4"/>
    </row>
    <row r="514" spans="1:1">
      <c r="A514" s="4"/>
    </row>
    <row r="515" spans="1:1">
      <c r="A515" s="4"/>
    </row>
    <row r="516" spans="1:1">
      <c r="A516" s="4"/>
    </row>
    <row r="517" spans="1:1">
      <c r="A517" s="4"/>
    </row>
    <row r="518" spans="1:1">
      <c r="A518" s="4"/>
    </row>
    <row r="519" spans="1:1">
      <c r="A519" s="4"/>
    </row>
    <row r="520" spans="1:1">
      <c r="A520" s="4"/>
    </row>
    <row r="521" spans="1:1">
      <c r="A521" s="4"/>
    </row>
    <row r="522" spans="1:1">
      <c r="A522" s="4"/>
    </row>
    <row r="523" spans="1:1">
      <c r="A523" s="4"/>
    </row>
    <row r="524" spans="1:1">
      <c r="A524" s="4"/>
    </row>
    <row r="525" spans="1:1">
      <c r="A525" s="4"/>
    </row>
    <row r="526" spans="1:1">
      <c r="A526" s="4"/>
    </row>
    <row r="527" spans="1:1">
      <c r="A527" s="4"/>
    </row>
    <row r="528" spans="1:1">
      <c r="A528" s="4"/>
    </row>
    <row r="529" spans="1:1">
      <c r="A529" s="4"/>
    </row>
    <row r="530" spans="1:1">
      <c r="A530" s="4"/>
    </row>
    <row r="531" spans="1:1">
      <c r="A531" s="4"/>
    </row>
    <row r="532" spans="1:1">
      <c r="A532" s="4"/>
    </row>
    <row r="533" spans="1:1">
      <c r="A533" s="4"/>
    </row>
    <row r="534" spans="1:1">
      <c r="A534" s="4"/>
    </row>
    <row r="535" spans="1:1">
      <c r="A535" s="4"/>
    </row>
    <row r="536" spans="1:1">
      <c r="A536" s="4"/>
    </row>
    <row r="537" spans="1:1">
      <c r="A537" s="4"/>
    </row>
    <row r="538" spans="1:1">
      <c r="A538" s="4"/>
    </row>
    <row r="539" spans="1:1">
      <c r="A539" s="4"/>
    </row>
    <row r="540" spans="1:1">
      <c r="A540" s="4"/>
    </row>
    <row r="541" spans="1:1">
      <c r="A541" s="4"/>
    </row>
    <row r="542" spans="1:1">
      <c r="A542" s="4"/>
    </row>
    <row r="543" spans="1:1">
      <c r="A543" s="4"/>
    </row>
    <row r="544" spans="1:1">
      <c r="A544" s="4"/>
    </row>
    <row r="545" spans="1:1">
      <c r="A545" s="4"/>
    </row>
    <row r="546" spans="1:1">
      <c r="A546" s="4"/>
    </row>
    <row r="547" spans="1:1">
      <c r="A547" s="4"/>
    </row>
    <row r="548" spans="1:1">
      <c r="A548" s="4"/>
    </row>
    <row r="549" spans="1:1">
      <c r="A549" s="4"/>
    </row>
    <row r="550" spans="1:1">
      <c r="A550" s="4"/>
    </row>
    <row r="551" spans="1:1">
      <c r="A551" s="4"/>
    </row>
    <row r="552" spans="1:1">
      <c r="A552" s="4"/>
    </row>
    <row r="553" spans="1:1">
      <c r="A553" s="4"/>
    </row>
    <row r="554" spans="1:1">
      <c r="A554" s="4"/>
    </row>
    <row r="555" spans="1:1">
      <c r="A555" s="4"/>
    </row>
    <row r="556" spans="1:1">
      <c r="A556" s="4"/>
    </row>
    <row r="557" spans="1:1">
      <c r="A557" s="4"/>
    </row>
    <row r="558" spans="1:1">
      <c r="A558" s="4"/>
    </row>
    <row r="559" spans="1:1">
      <c r="A559" s="4"/>
    </row>
    <row r="560" spans="1:1">
      <c r="A560" s="4"/>
    </row>
    <row r="561" spans="1:1">
      <c r="A561" s="4"/>
    </row>
    <row r="562" spans="1:1">
      <c r="A562" s="4"/>
    </row>
    <row r="563" spans="1:1">
      <c r="A563" s="4"/>
    </row>
    <row r="564" spans="1:1">
      <c r="A564" s="4"/>
    </row>
    <row r="565" spans="1:1">
      <c r="A565" s="4"/>
    </row>
    <row r="566" spans="1:1">
      <c r="A566" s="4"/>
    </row>
    <row r="567" spans="1:1">
      <c r="A567" s="4"/>
    </row>
    <row r="568" spans="1:1">
      <c r="A568" s="4"/>
    </row>
    <row r="569" spans="1:1">
      <c r="A569" s="4"/>
    </row>
    <row r="570" spans="1:1">
      <c r="A570" s="4"/>
    </row>
    <row r="571" spans="1:1">
      <c r="A571" s="4"/>
    </row>
    <row r="572" spans="1:1">
      <c r="A572" s="4"/>
    </row>
    <row r="573" spans="1:1">
      <c r="A573" s="4"/>
    </row>
    <row r="574" spans="1:1">
      <c r="A574" s="4"/>
    </row>
    <row r="575" spans="1:1">
      <c r="A575" s="4"/>
    </row>
    <row r="576" spans="1:1">
      <c r="A576" s="4"/>
    </row>
    <row r="577" spans="1:1">
      <c r="A577" s="4"/>
    </row>
    <row r="578" spans="1:1">
      <c r="A578" s="4"/>
    </row>
    <row r="579" spans="1:1">
      <c r="A579" s="4"/>
    </row>
    <row r="580" spans="1:1">
      <c r="A580" s="4"/>
    </row>
    <row r="581" spans="1:1">
      <c r="A581" s="4"/>
    </row>
    <row r="582" spans="1:1">
      <c r="A582" s="4"/>
    </row>
    <row r="583" spans="1:1">
      <c r="A583" s="4"/>
    </row>
    <row r="584" spans="1:1">
      <c r="A584" s="4"/>
    </row>
    <row r="585" spans="1:1">
      <c r="A585" s="4"/>
    </row>
    <row r="586" spans="1:1">
      <c r="A586" s="4"/>
    </row>
    <row r="587" spans="1:1">
      <c r="A587" s="4"/>
    </row>
    <row r="588" spans="1:1">
      <c r="A588" s="4"/>
    </row>
    <row r="589" spans="1:1">
      <c r="A589" s="4"/>
    </row>
    <row r="590" spans="1:1">
      <c r="A590" s="4"/>
    </row>
    <row r="591" spans="1:1">
      <c r="A591" s="4"/>
    </row>
    <row r="592" spans="1:1">
      <c r="A592" s="4"/>
    </row>
    <row r="593" spans="1:1">
      <c r="A593" s="4"/>
    </row>
    <row r="594" spans="1:1">
      <c r="A594" s="4"/>
    </row>
    <row r="595" spans="1:1">
      <c r="A595" s="4"/>
    </row>
    <row r="596" spans="1:1">
      <c r="A596" s="4"/>
    </row>
    <row r="597" spans="1:1">
      <c r="A597" s="4"/>
    </row>
    <row r="598" spans="1:1">
      <c r="A598" s="4"/>
    </row>
    <row r="599" spans="1:1">
      <c r="A599" s="4"/>
    </row>
    <row r="600" spans="1:1">
      <c r="A600" s="4"/>
    </row>
    <row r="601" spans="1:1">
      <c r="A601" s="4"/>
    </row>
    <row r="602" spans="1:1">
      <c r="A602" s="4"/>
    </row>
    <row r="603" spans="1:1">
      <c r="A603" s="4"/>
    </row>
    <row r="604" spans="1:1">
      <c r="A604" s="4"/>
    </row>
    <row r="605" spans="1:1">
      <c r="A605" s="4"/>
    </row>
    <row r="606" spans="1:1">
      <c r="A606" s="4"/>
    </row>
    <row r="607" spans="1:1">
      <c r="A607" s="4"/>
    </row>
    <row r="608" spans="1:1">
      <c r="A608" s="4"/>
    </row>
    <row r="609" spans="1:1">
      <c r="A609" s="4"/>
    </row>
    <row r="610" spans="1:1">
      <c r="A610" s="4"/>
    </row>
    <row r="611" spans="1:1">
      <c r="A611" s="4"/>
    </row>
    <row r="612" spans="1:1">
      <c r="A612" s="4"/>
    </row>
    <row r="613" spans="1:1">
      <c r="A613" s="4"/>
    </row>
    <row r="614" spans="1:1">
      <c r="A614" s="4"/>
    </row>
    <row r="615" spans="1:1">
      <c r="A615" s="4"/>
    </row>
    <row r="616" spans="1:1">
      <c r="A616" s="4"/>
    </row>
    <row r="617" spans="1:1">
      <c r="A617" s="4"/>
    </row>
    <row r="618" spans="1:1">
      <c r="A618" s="4"/>
    </row>
    <row r="619" spans="1:1">
      <c r="A619" s="4"/>
    </row>
    <row r="620" spans="1:1">
      <c r="A620" s="4"/>
    </row>
    <row r="621" spans="1:1">
      <c r="A621" s="4"/>
    </row>
    <row r="622" spans="1:1">
      <c r="A622" s="4"/>
    </row>
    <row r="623" spans="1:1">
      <c r="A623" s="4"/>
    </row>
    <row r="624" spans="1:1">
      <c r="A624" s="4"/>
    </row>
    <row r="625" spans="1:1">
      <c r="A625" s="4"/>
    </row>
    <row r="626" spans="1:1">
      <c r="A626" s="4"/>
    </row>
    <row r="627" spans="1:1">
      <c r="A627" s="4"/>
    </row>
    <row r="628" spans="1:1">
      <c r="A628" s="4"/>
    </row>
    <row r="629" spans="1:1">
      <c r="A629" s="4"/>
    </row>
    <row r="630" spans="1:1">
      <c r="A630" s="4"/>
    </row>
    <row r="631" spans="1:1">
      <c r="A631" s="4"/>
    </row>
    <row r="632" spans="1:1">
      <c r="A632" s="4"/>
    </row>
    <row r="633" spans="1:1">
      <c r="A633" s="4"/>
    </row>
    <row r="634" spans="1:1">
      <c r="A634" s="4"/>
    </row>
    <row r="635" spans="1:1">
      <c r="A635" s="4"/>
    </row>
    <row r="636" spans="1:1">
      <c r="A636" s="4"/>
    </row>
    <row r="637" spans="1:1">
      <c r="A637" s="4"/>
    </row>
    <row r="638" spans="1:1">
      <c r="A638" s="4"/>
    </row>
    <row r="639" spans="1:1">
      <c r="A639" s="4"/>
    </row>
    <row r="640" spans="1:1">
      <c r="A640" s="4"/>
    </row>
    <row r="641" spans="1:1">
      <c r="A641" s="4"/>
    </row>
    <row r="642" spans="1:1">
      <c r="A642" s="4"/>
    </row>
    <row r="643" spans="1:1">
      <c r="A643" s="4"/>
    </row>
    <row r="644" spans="1:1">
      <c r="A644" s="4"/>
    </row>
    <row r="645" spans="1:1">
      <c r="A645" s="4"/>
    </row>
    <row r="646" spans="1:1">
      <c r="A646" s="4"/>
    </row>
    <row r="647" spans="1:1">
      <c r="A647" s="4"/>
    </row>
    <row r="648" spans="1:1">
      <c r="A648" s="4"/>
    </row>
    <row r="649" spans="1:1">
      <c r="A649" s="4"/>
    </row>
    <row r="650" spans="1:1">
      <c r="A650" s="4"/>
    </row>
    <row r="651" spans="1:1">
      <c r="A651" s="4"/>
    </row>
    <row r="652" spans="1:1">
      <c r="A652" s="4"/>
    </row>
    <row r="653" spans="1:1">
      <c r="A653" s="4"/>
    </row>
    <row r="654" spans="1:1">
      <c r="A654" s="4"/>
    </row>
    <row r="655" spans="1:1">
      <c r="A655" s="4"/>
    </row>
    <row r="656" spans="1:1">
      <c r="A656" s="4"/>
    </row>
    <row r="657" spans="1:1">
      <c r="A657" s="4"/>
    </row>
    <row r="658" spans="1:1">
      <c r="A658" s="4"/>
    </row>
    <row r="659" spans="1:1">
      <c r="A659" s="4"/>
    </row>
    <row r="660" spans="1:1">
      <c r="A660" s="4"/>
    </row>
    <row r="661" spans="1:1">
      <c r="A661" s="4"/>
    </row>
    <row r="662" spans="1:1">
      <c r="A662" s="4"/>
    </row>
    <row r="663" spans="1:1">
      <c r="A663" s="4"/>
    </row>
    <row r="664" spans="1:1">
      <c r="A664" s="4"/>
    </row>
    <row r="665" spans="1:1">
      <c r="A665" s="4"/>
    </row>
    <row r="666" spans="1:1">
      <c r="A666" s="4"/>
    </row>
    <row r="667" spans="1:1">
      <c r="A667" s="4"/>
    </row>
    <row r="668" spans="1:1">
      <c r="A668" s="4"/>
    </row>
    <row r="669" spans="1:1">
      <c r="A669" s="4"/>
    </row>
    <row r="670" spans="1:1">
      <c r="A670" s="4"/>
    </row>
    <row r="671" spans="1:1">
      <c r="A671" s="4"/>
    </row>
    <row r="672" spans="1:1">
      <c r="A672" s="4"/>
    </row>
    <row r="673" spans="1:1">
      <c r="A673" s="4"/>
    </row>
    <row r="674" spans="1:1">
      <c r="A674" s="4"/>
    </row>
    <row r="675" spans="1:1">
      <c r="A675" s="4"/>
    </row>
    <row r="676" spans="1:1">
      <c r="A676" s="4"/>
    </row>
    <row r="677" spans="1:1">
      <c r="A677" s="4"/>
    </row>
    <row r="678" spans="1:1">
      <c r="A678" s="4"/>
    </row>
    <row r="679" spans="1:1">
      <c r="A679" s="4"/>
    </row>
    <row r="680" spans="1:1">
      <c r="A680" s="4"/>
    </row>
    <row r="681" spans="1:1">
      <c r="A681" s="4"/>
    </row>
    <row r="682" spans="1:1">
      <c r="A682" s="4"/>
    </row>
    <row r="683" spans="1:1">
      <c r="A683" s="4"/>
    </row>
    <row r="684" spans="1:1">
      <c r="A684" s="4"/>
    </row>
    <row r="685" spans="1:1">
      <c r="A685" s="4"/>
    </row>
    <row r="686" spans="1:1">
      <c r="A686" s="4"/>
    </row>
    <row r="687" spans="1:1">
      <c r="A687" s="4"/>
    </row>
    <row r="688" spans="1:1">
      <c r="A688" s="4"/>
    </row>
    <row r="689" spans="1:1">
      <c r="A689" s="4"/>
    </row>
    <row r="690" spans="1:1">
      <c r="A690" s="4"/>
    </row>
    <row r="691" spans="1:1">
      <c r="A691" s="4"/>
    </row>
    <row r="692" spans="1:1">
      <c r="A692" s="4"/>
    </row>
    <row r="693" spans="1:1">
      <c r="A693" s="4"/>
    </row>
    <row r="694" spans="1:1">
      <c r="A694" s="4"/>
    </row>
    <row r="695" spans="1:1">
      <c r="A695" s="4"/>
    </row>
    <row r="696" spans="1:1">
      <c r="A696" s="4"/>
    </row>
    <row r="697" spans="1:1">
      <c r="A697" s="4"/>
    </row>
    <row r="698" spans="1:1">
      <c r="A698" s="4"/>
    </row>
    <row r="699" spans="1:1">
      <c r="A699" s="4"/>
    </row>
    <row r="700" spans="1:1">
      <c r="A700" s="4"/>
    </row>
    <row r="701" spans="1:1">
      <c r="A701" s="4"/>
    </row>
    <row r="702" spans="1:1">
      <c r="A702" s="4"/>
    </row>
    <row r="703" spans="1:1">
      <c r="A703" s="4"/>
    </row>
    <row r="704" spans="1:1">
      <c r="A704" s="4"/>
    </row>
    <row r="705" spans="1:1">
      <c r="A705" s="4"/>
    </row>
    <row r="706" spans="1:1">
      <c r="A706" s="4"/>
    </row>
    <row r="707" spans="1:1">
      <c r="A707" s="4"/>
    </row>
    <row r="708" spans="1:1">
      <c r="A708" s="4"/>
    </row>
    <row r="709" spans="1:1">
      <c r="A709" s="4"/>
    </row>
    <row r="710" spans="1:1">
      <c r="A710" s="4"/>
    </row>
    <row r="711" spans="1:1">
      <c r="A711" s="4"/>
    </row>
    <row r="712" spans="1:1">
      <c r="A712" s="4"/>
    </row>
    <row r="713" spans="1:1">
      <c r="A713" s="4"/>
    </row>
    <row r="714" spans="1:1">
      <c r="A714" s="4"/>
    </row>
    <row r="715" spans="1:1">
      <c r="A715" s="4"/>
    </row>
    <row r="716" spans="1:1">
      <c r="A716" s="4"/>
    </row>
    <row r="717" spans="1:1">
      <c r="A717" s="4"/>
    </row>
    <row r="718" spans="1:1">
      <c r="A718" s="4"/>
    </row>
    <row r="719" spans="1:1">
      <c r="A719" s="4"/>
    </row>
    <row r="720" spans="1:1">
      <c r="A720" s="4"/>
    </row>
    <row r="721" spans="1:1">
      <c r="A721" s="4"/>
    </row>
    <row r="722" spans="1:1">
      <c r="A722" s="4"/>
    </row>
    <row r="723" spans="1:1">
      <c r="A723" s="4"/>
    </row>
    <row r="724" spans="1:1">
      <c r="A724" s="4"/>
    </row>
    <row r="725" spans="1:1">
      <c r="A725" s="4"/>
    </row>
    <row r="726" spans="1:1">
      <c r="A726" s="4"/>
    </row>
    <row r="727" spans="1:1">
      <c r="A727" s="4"/>
    </row>
    <row r="728" spans="1:1">
      <c r="A728" s="4"/>
    </row>
    <row r="729" spans="1:1">
      <c r="A729" s="4"/>
    </row>
    <row r="730" spans="1:1">
      <c r="A730" s="4"/>
    </row>
    <row r="731" spans="1:1">
      <c r="A731" s="4"/>
    </row>
    <row r="732" spans="1:1">
      <c r="A732" s="4"/>
    </row>
    <row r="733" spans="1:1">
      <c r="A733" s="4"/>
    </row>
    <row r="734" spans="1:1">
      <c r="A734" s="4"/>
    </row>
    <row r="735" spans="1:1">
      <c r="A735" s="4"/>
    </row>
    <row r="736" spans="1:1">
      <c r="A736" s="4"/>
    </row>
    <row r="737" spans="1:1">
      <c r="A737" s="4"/>
    </row>
    <row r="738" spans="1:1">
      <c r="A738" s="4"/>
    </row>
    <row r="739" spans="1:1">
      <c r="A739" s="4"/>
    </row>
    <row r="740" spans="1:1">
      <c r="A740" s="4"/>
    </row>
    <row r="741" spans="1:1">
      <c r="A741" s="4"/>
    </row>
    <row r="742" spans="1:1">
      <c r="A742" s="4"/>
    </row>
    <row r="743" spans="1:1">
      <c r="A743" s="4"/>
    </row>
    <row r="744" spans="1:1">
      <c r="A744" s="4"/>
    </row>
    <row r="745" spans="1:1">
      <c r="A745" s="4"/>
    </row>
    <row r="746" spans="1:1">
      <c r="A746" s="4"/>
    </row>
    <row r="747" spans="1:1">
      <c r="A747" s="4"/>
    </row>
    <row r="748" spans="1:1">
      <c r="A748" s="4"/>
    </row>
    <row r="749" spans="1:1">
      <c r="A749" s="4"/>
    </row>
    <row r="750" spans="1:1">
      <c r="A750" s="4"/>
    </row>
    <row r="751" spans="1:1">
      <c r="A751" s="4"/>
    </row>
    <row r="752" spans="1:1">
      <c r="A752" s="4"/>
    </row>
    <row r="753" spans="1:1">
      <c r="A753" s="4"/>
    </row>
    <row r="754" spans="1:1">
      <c r="A754" s="4"/>
    </row>
    <row r="755" spans="1:1">
      <c r="A755" s="4"/>
    </row>
    <row r="756" spans="1:1">
      <c r="A756" s="4"/>
    </row>
    <row r="757" spans="1:1">
      <c r="A757" s="4"/>
    </row>
    <row r="758" spans="1:1">
      <c r="A758" s="4"/>
    </row>
    <row r="759" spans="1:1">
      <c r="A759" s="4"/>
    </row>
    <row r="760" spans="1:1">
      <c r="A760" s="4"/>
    </row>
    <row r="761" spans="1:1">
      <c r="A761" s="4"/>
    </row>
    <row r="762" spans="1:1">
      <c r="A762" s="4"/>
    </row>
    <row r="763" spans="1:1">
      <c r="A763" s="4"/>
    </row>
    <row r="764" spans="1:1">
      <c r="A764" s="4"/>
    </row>
    <row r="765" spans="1:1">
      <c r="A765" s="4"/>
    </row>
    <row r="766" spans="1:1">
      <c r="A766" s="4"/>
    </row>
    <row r="767" spans="1:1">
      <c r="A767" s="4"/>
    </row>
    <row r="768" spans="1:1">
      <c r="A768" s="4"/>
    </row>
    <row r="769" spans="1:1">
      <c r="A769" s="4"/>
    </row>
    <row r="770" spans="1:1">
      <c r="A770" s="4"/>
    </row>
    <row r="771" spans="1:1">
      <c r="A771" s="4"/>
    </row>
    <row r="772" spans="1:1">
      <c r="A772" s="4"/>
    </row>
    <row r="773" spans="1:1">
      <c r="A773" s="4"/>
    </row>
    <row r="774" spans="1:1">
      <c r="A774" s="4"/>
    </row>
    <row r="775" spans="1:1">
      <c r="A775" s="4"/>
    </row>
    <row r="776" spans="1:1">
      <c r="A776" s="4"/>
    </row>
    <row r="777" spans="1:1">
      <c r="A777" s="4"/>
    </row>
    <row r="778" spans="1:1">
      <c r="A778" s="4"/>
    </row>
    <row r="779" spans="1:1">
      <c r="A779" s="4"/>
    </row>
    <row r="780" spans="1:1">
      <c r="A780" s="4"/>
    </row>
    <row r="781" spans="1:1">
      <c r="A781" s="4"/>
    </row>
    <row r="782" spans="1:1">
      <c r="A782" s="4"/>
    </row>
    <row r="783" spans="1:1">
      <c r="A783" s="4"/>
    </row>
    <row r="784" spans="1:1">
      <c r="A784" s="4"/>
    </row>
    <row r="785" spans="1:1">
      <c r="A785" s="4"/>
    </row>
    <row r="786" spans="1:1">
      <c r="A786" s="4"/>
    </row>
    <row r="787" spans="1:1">
      <c r="A787" s="4"/>
    </row>
    <row r="788" spans="1:1">
      <c r="A788" s="4"/>
    </row>
    <row r="789" spans="1:1">
      <c r="A789" s="4"/>
    </row>
    <row r="790" spans="1:1">
      <c r="A790" s="4"/>
    </row>
    <row r="791" spans="1:1">
      <c r="A791" s="4"/>
    </row>
    <row r="792" spans="1:1">
      <c r="A792" s="4"/>
    </row>
    <row r="793" spans="1:1">
      <c r="A793" s="4"/>
    </row>
    <row r="794" spans="1:1">
      <c r="A794" s="4"/>
    </row>
    <row r="795" spans="1:1">
      <c r="A795" s="4"/>
    </row>
    <row r="796" spans="1:1">
      <c r="A796" s="4"/>
    </row>
    <row r="797" spans="1:1">
      <c r="A797" s="4"/>
    </row>
    <row r="798" spans="1:1">
      <c r="A798" s="4"/>
    </row>
    <row r="799" spans="1:1">
      <c r="A799" s="4"/>
    </row>
    <row r="800" spans="1:1">
      <c r="A800" s="4"/>
    </row>
    <row r="801" spans="1:1">
      <c r="A801" s="4"/>
    </row>
    <row r="802" spans="1:1">
      <c r="A802" s="4"/>
    </row>
    <row r="803" spans="1:1">
      <c r="A803" s="4"/>
    </row>
    <row r="804" spans="1:1">
      <c r="A804" s="4"/>
    </row>
    <row r="805" spans="1:1">
      <c r="A805" s="4"/>
    </row>
    <row r="806" spans="1:1">
      <c r="A806" s="4"/>
    </row>
    <row r="807" spans="1:1">
      <c r="A807" s="4"/>
    </row>
    <row r="808" spans="1:1">
      <c r="A808" s="4"/>
    </row>
    <row r="809" spans="1:1">
      <c r="A809" s="4"/>
    </row>
    <row r="810" spans="1:1">
      <c r="A810" s="4"/>
    </row>
    <row r="811" spans="1:1">
      <c r="A811" s="4"/>
    </row>
    <row r="812" spans="1:1">
      <c r="A812" s="4"/>
    </row>
    <row r="813" spans="1:1">
      <c r="A813" s="4"/>
    </row>
    <row r="814" spans="1:1">
      <c r="A814" s="4"/>
    </row>
    <row r="815" spans="1:1">
      <c r="A815" s="4"/>
    </row>
    <row r="816" spans="1:1">
      <c r="A816" s="4"/>
    </row>
    <row r="817" spans="1:1">
      <c r="A817" s="4"/>
    </row>
    <row r="818" spans="1:1">
      <c r="A818" s="4"/>
    </row>
    <row r="819" spans="1:1">
      <c r="A819" s="4"/>
    </row>
    <row r="820" spans="1:1">
      <c r="A820" s="4"/>
    </row>
    <row r="821" spans="1:1">
      <c r="A821" s="4"/>
    </row>
    <row r="822" spans="1:1">
      <c r="A822" s="4"/>
    </row>
    <row r="823" spans="1:1">
      <c r="A823" s="4"/>
    </row>
    <row r="824" spans="1:1">
      <c r="A824" s="4"/>
    </row>
    <row r="825" spans="1:1">
      <c r="A825" s="4"/>
    </row>
    <row r="826" spans="1:1">
      <c r="A826" s="4"/>
    </row>
    <row r="827" spans="1:1">
      <c r="A827" s="4"/>
    </row>
    <row r="828" spans="1:1">
      <c r="A828" s="4"/>
    </row>
    <row r="829" spans="1:1">
      <c r="A829" s="4"/>
    </row>
    <row r="830" spans="1:1">
      <c r="A830" s="4"/>
    </row>
    <row r="831" spans="1:1">
      <c r="A831" s="4"/>
    </row>
    <row r="832" spans="1:1">
      <c r="A832" s="4"/>
    </row>
    <row r="833" spans="1:1">
      <c r="A833" s="4"/>
    </row>
    <row r="834" spans="1:1">
      <c r="A834" s="4"/>
    </row>
    <row r="835" spans="1:1">
      <c r="A835" s="4"/>
    </row>
    <row r="836" spans="1:1">
      <c r="A836" s="4"/>
    </row>
    <row r="837" spans="1:1">
      <c r="A837" s="4"/>
    </row>
    <row r="838" spans="1:1">
      <c r="A838" s="4"/>
    </row>
    <row r="839" spans="1:1">
      <c r="A839" s="4"/>
    </row>
    <row r="840" spans="1:1">
      <c r="A840" s="4"/>
    </row>
    <row r="841" spans="1:1">
      <c r="A841" s="4"/>
    </row>
    <row r="842" spans="1:1">
      <c r="A842" s="4"/>
    </row>
    <row r="843" spans="1:1">
      <c r="A843" s="4"/>
    </row>
    <row r="844" spans="1:1">
      <c r="A844" s="4"/>
    </row>
    <row r="845" spans="1:1">
      <c r="A845" s="4"/>
    </row>
    <row r="846" spans="1:1">
      <c r="A846" s="4"/>
    </row>
    <row r="847" spans="1:1">
      <c r="A847" s="4"/>
    </row>
    <row r="848" spans="1:1">
      <c r="A848" s="4"/>
    </row>
    <row r="849" spans="1:1">
      <c r="A849" s="4"/>
    </row>
    <row r="850" spans="1:1">
      <c r="A850" s="4"/>
    </row>
    <row r="851" spans="1:1">
      <c r="A851" s="4"/>
    </row>
    <row r="852" spans="1:1">
      <c r="A852" s="4"/>
    </row>
    <row r="853" spans="1:1">
      <c r="A853" s="4"/>
    </row>
    <row r="854" spans="1:1">
      <c r="A854" s="4"/>
    </row>
    <row r="855" spans="1:1">
      <c r="A855" s="4"/>
    </row>
    <row r="856" spans="1:1">
      <c r="A856" s="4"/>
    </row>
    <row r="857" spans="1:1">
      <c r="A857" s="4"/>
    </row>
    <row r="858" spans="1:1">
      <c r="A858" s="4"/>
    </row>
    <row r="859" spans="1:1">
      <c r="A859" s="4"/>
    </row>
    <row r="860" spans="1:1">
      <c r="A860" s="4"/>
    </row>
    <row r="861" spans="1:1">
      <c r="A861" s="4"/>
    </row>
    <row r="862" spans="1:1">
      <c r="A862" s="4"/>
    </row>
    <row r="863" spans="1:1">
      <c r="A863" s="4"/>
    </row>
    <row r="864" spans="1:1">
      <c r="A864" s="4"/>
    </row>
    <row r="865" spans="1:1">
      <c r="A865" s="4"/>
    </row>
    <row r="866" spans="1:1">
      <c r="A866" s="4"/>
    </row>
    <row r="867" spans="1:1">
      <c r="A867" s="4"/>
    </row>
    <row r="868" spans="1:1">
      <c r="A868" s="4"/>
    </row>
    <row r="869" spans="1:1">
      <c r="A869" s="4"/>
    </row>
    <row r="870" spans="1:1">
      <c r="A870" s="4"/>
    </row>
    <row r="871" spans="1:1">
      <c r="A871" s="4"/>
    </row>
    <row r="872" spans="1:1">
      <c r="A872" s="4"/>
    </row>
    <row r="873" spans="1:1">
      <c r="A873" s="4"/>
    </row>
    <row r="874" spans="1:1">
      <c r="A874" s="4"/>
    </row>
    <row r="875" spans="1:1">
      <c r="A875" s="4"/>
    </row>
    <row r="876" spans="1:1">
      <c r="A876" s="4"/>
    </row>
    <row r="877" spans="1:1">
      <c r="A877" s="4"/>
    </row>
    <row r="878" spans="1:1">
      <c r="A878" s="4"/>
    </row>
    <row r="879" spans="1:1">
      <c r="A879" s="4"/>
    </row>
    <row r="880" spans="1:1">
      <c r="A880" s="4"/>
    </row>
    <row r="881" spans="1:1">
      <c r="A881" s="4"/>
    </row>
    <row r="882" spans="1:1">
      <c r="A882" s="4"/>
    </row>
    <row r="883" spans="1:1">
      <c r="A883" s="4"/>
    </row>
    <row r="884" spans="1:1">
      <c r="A884" s="4"/>
    </row>
    <row r="885" spans="1:1">
      <c r="A885" s="4"/>
    </row>
    <row r="886" spans="1:1">
      <c r="A886" s="4"/>
    </row>
    <row r="887" spans="1:1">
      <c r="A887" s="4"/>
    </row>
    <row r="888" spans="1:1">
      <c r="A888" s="4"/>
    </row>
    <row r="889" spans="1:1">
      <c r="A889" s="4"/>
    </row>
    <row r="890" spans="1:1">
      <c r="A890" s="4"/>
    </row>
    <row r="891" spans="1:1">
      <c r="A891" s="4"/>
    </row>
    <row r="892" spans="1:1">
      <c r="A892" s="4"/>
    </row>
    <row r="893" spans="1:1">
      <c r="A893" s="4"/>
    </row>
    <row r="894" spans="1:1">
      <c r="A894" s="4"/>
    </row>
    <row r="895" spans="1:1">
      <c r="A895" s="4"/>
    </row>
    <row r="896" spans="1:1">
      <c r="A896" s="4"/>
    </row>
    <row r="897" spans="1:1">
      <c r="A897" s="4"/>
    </row>
    <row r="898" spans="1:1">
      <c r="A898" s="4"/>
    </row>
    <row r="899" spans="1:1">
      <c r="A899" s="4"/>
    </row>
    <row r="900" spans="1:1">
      <c r="A900" s="4"/>
    </row>
    <row r="901" spans="1:1">
      <c r="A901" s="4"/>
    </row>
    <row r="902" spans="1:1">
      <c r="A902" s="4"/>
    </row>
    <row r="903" spans="1:1">
      <c r="A903" s="4"/>
    </row>
    <row r="904" spans="1:1">
      <c r="A904" s="4"/>
    </row>
    <row r="905" spans="1:1">
      <c r="A905" s="4"/>
    </row>
    <row r="906" spans="1:1">
      <c r="A906" s="4"/>
    </row>
    <row r="907" spans="1:1">
      <c r="A907" s="4"/>
    </row>
    <row r="908" spans="1:1">
      <c r="A908" s="4"/>
    </row>
    <row r="909" spans="1:1">
      <c r="A909" s="4"/>
    </row>
    <row r="910" spans="1:1">
      <c r="A910" s="4"/>
    </row>
    <row r="911" spans="1:1">
      <c r="A911" s="4"/>
    </row>
    <row r="912" spans="1:1">
      <c r="A912" s="4"/>
    </row>
    <row r="913" spans="1:1">
      <c r="A913" s="4"/>
    </row>
    <row r="914" spans="1:1">
      <c r="A914" s="4"/>
    </row>
    <row r="915" spans="1:1">
      <c r="A915" s="4"/>
    </row>
    <row r="916" spans="1:1">
      <c r="A916" s="4"/>
    </row>
    <row r="917" spans="1:1">
      <c r="A917" s="4"/>
    </row>
    <row r="918" spans="1:1">
      <c r="A918" s="4"/>
    </row>
    <row r="919" spans="1:1">
      <c r="A919" s="4"/>
    </row>
    <row r="920" spans="1:1">
      <c r="A920" s="4"/>
    </row>
    <row r="921" spans="1:1">
      <c r="A921" s="4"/>
    </row>
    <row r="922" spans="1:1">
      <c r="A922" s="4"/>
    </row>
    <row r="923" spans="1:1">
      <c r="A923" s="4"/>
    </row>
    <row r="924" spans="1:1">
      <c r="A924" s="4"/>
    </row>
    <row r="925" spans="1:1">
      <c r="A925" s="4"/>
    </row>
    <row r="926" spans="1:1">
      <c r="A926" s="4"/>
    </row>
    <row r="927" spans="1:1">
      <c r="A927" s="4"/>
    </row>
    <row r="928" spans="1:1">
      <c r="A928" s="4"/>
    </row>
    <row r="929" spans="1:1">
      <c r="A929" s="4"/>
    </row>
    <row r="930" spans="1:1">
      <c r="A930" s="4"/>
    </row>
    <row r="931" spans="1:1">
      <c r="A931" s="4"/>
    </row>
    <row r="932" spans="1:1">
      <c r="A932" s="4"/>
    </row>
    <row r="933" spans="1:1">
      <c r="A933" s="4"/>
    </row>
    <row r="934" spans="1:1">
      <c r="A934" s="4"/>
    </row>
    <row r="935" spans="1:1">
      <c r="A935" s="4"/>
    </row>
    <row r="936" spans="1:1">
      <c r="A936" s="4"/>
    </row>
    <row r="937" spans="1:1">
      <c r="A937" s="4"/>
    </row>
    <row r="938" spans="1:1">
      <c r="A938" s="4"/>
    </row>
    <row r="939" spans="1:1">
      <c r="A939" s="4"/>
    </row>
    <row r="940" spans="1:1">
      <c r="A940" s="4"/>
    </row>
    <row r="941" spans="1:1">
      <c r="A941" s="4"/>
    </row>
    <row r="942" spans="1:1">
      <c r="A942" s="4"/>
    </row>
    <row r="943" spans="1:1">
      <c r="A943" s="4"/>
    </row>
    <row r="944" spans="1:1">
      <c r="A944" s="4"/>
    </row>
    <row r="945" spans="1:1">
      <c r="A945" s="4"/>
    </row>
    <row r="946" spans="1:1">
      <c r="A946" s="4"/>
    </row>
    <row r="947" spans="1:1">
      <c r="A947" s="4"/>
    </row>
    <row r="948" spans="1:1">
      <c r="A948" s="4"/>
    </row>
    <row r="949" spans="1:1">
      <c r="A949" s="4"/>
    </row>
    <row r="950" spans="1:1">
      <c r="A950" s="4"/>
    </row>
    <row r="951" spans="1:1">
      <c r="A951" s="4"/>
    </row>
    <row r="952" spans="1:1">
      <c r="A952" s="4"/>
    </row>
    <row r="953" spans="1:1">
      <c r="A953" s="4"/>
    </row>
    <row r="954" spans="1:1">
      <c r="A954" s="4"/>
    </row>
    <row r="955" spans="1:1">
      <c r="A955" s="4"/>
    </row>
    <row r="956" spans="1:1">
      <c r="A956" s="4"/>
    </row>
    <row r="957" spans="1:1">
      <c r="A957" s="4"/>
    </row>
    <row r="958" spans="1:1">
      <c r="A958" s="4"/>
    </row>
    <row r="959" spans="1:1">
      <c r="A959" s="4"/>
    </row>
    <row r="960" spans="1:1">
      <c r="A960" s="4"/>
    </row>
    <row r="961" spans="1:1">
      <c r="A961" s="4"/>
    </row>
    <row r="962" spans="1:1">
      <c r="A962" s="4"/>
    </row>
    <row r="963" spans="1:1">
      <c r="A963" s="4"/>
    </row>
    <row r="964" spans="1:1">
      <c r="A964" s="4"/>
    </row>
    <row r="965" spans="1:1">
      <c r="A965" s="4"/>
    </row>
    <row r="966" spans="1:1">
      <c r="A966" s="4"/>
    </row>
    <row r="967" spans="1:1">
      <c r="A967" s="4"/>
    </row>
    <row r="968" spans="1:1">
      <c r="A968" s="4"/>
    </row>
    <row r="969" spans="1:1">
      <c r="A969" s="4"/>
    </row>
    <row r="970" spans="1:1">
      <c r="A970" s="4"/>
    </row>
    <row r="971" spans="1:1">
      <c r="A971" s="4"/>
    </row>
    <row r="972" spans="1:1">
      <c r="A972" s="4"/>
    </row>
    <row r="973" spans="1:1">
      <c r="A973" s="4"/>
    </row>
    <row r="974" spans="1:1">
      <c r="A974" s="4"/>
    </row>
    <row r="975" spans="1:1">
      <c r="A975" s="4"/>
    </row>
    <row r="976" spans="1:1">
      <c r="A976" s="4"/>
    </row>
    <row r="977" spans="1:1">
      <c r="A977" s="4"/>
    </row>
    <row r="978" spans="1:1">
      <c r="A978" s="4"/>
    </row>
    <row r="979" spans="1:1">
      <c r="A979" s="4"/>
    </row>
    <row r="980" spans="1:1">
      <c r="A980" s="4"/>
    </row>
    <row r="981" spans="1:1">
      <c r="A981" s="4"/>
    </row>
    <row r="982" spans="1:1">
      <c r="A982" s="4"/>
    </row>
    <row r="983" spans="1:1">
      <c r="A983" s="4"/>
    </row>
    <row r="984" spans="1:1">
      <c r="A984" s="4"/>
    </row>
    <row r="985" spans="1:1">
      <c r="A985" s="4"/>
    </row>
    <row r="986" spans="1:1">
      <c r="A986" s="4"/>
    </row>
    <row r="987" spans="1:1">
      <c r="A987" s="4"/>
    </row>
    <row r="988" spans="1:1">
      <c r="A988" s="4"/>
    </row>
    <row r="989" spans="1:1">
      <c r="A989" s="4"/>
    </row>
    <row r="990" spans="1:1">
      <c r="A990" s="4"/>
    </row>
    <row r="991" spans="1:1">
      <c r="A991" s="4"/>
    </row>
    <row r="992" spans="1:1">
      <c r="A992" s="4"/>
    </row>
    <row r="993" spans="1:1">
      <c r="A993" s="4"/>
    </row>
    <row r="994" spans="1:1">
      <c r="A994" s="4"/>
    </row>
    <row r="995" spans="1:1">
      <c r="A995" s="4"/>
    </row>
    <row r="996" spans="1:1">
      <c r="A996" s="4"/>
    </row>
    <row r="997" spans="1:1">
      <c r="A997" s="4"/>
    </row>
    <row r="998" spans="1:1">
      <c r="A998" s="4"/>
    </row>
    <row r="999" spans="1:1">
      <c r="A999" s="4"/>
    </row>
    <row r="1000" spans="1:1">
      <c r="A1000" s="4"/>
    </row>
    <row r="1001" spans="1:1">
      <c r="A1001" s="4"/>
    </row>
    <row r="1002" spans="1:1">
      <c r="A1002" s="4"/>
    </row>
    <row r="1003" spans="1:1">
      <c r="A1003" s="4"/>
    </row>
    <row r="1004" spans="1:1">
      <c r="A1004" s="4"/>
    </row>
    <row r="1005" spans="1:1">
      <c r="A1005" s="4"/>
    </row>
    <row r="1006" spans="1:1">
      <c r="A1006" s="4"/>
    </row>
    <row r="1007" spans="1:1">
      <c r="A1007" s="4"/>
    </row>
    <row r="1008" spans="1:1">
      <c r="A1008" s="4"/>
    </row>
    <row r="1009" spans="1:1">
      <c r="A1009" s="4"/>
    </row>
    <row r="1010" spans="1:1">
      <c r="A1010" s="4"/>
    </row>
    <row r="1011" spans="1:1">
      <c r="A1011" s="4"/>
    </row>
    <row r="1012" spans="1:1">
      <c r="A1012" s="4"/>
    </row>
    <row r="1013" spans="1:1">
      <c r="A1013" s="4"/>
    </row>
    <row r="1014" spans="1:1">
      <c r="A1014" s="4"/>
    </row>
    <row r="1015" spans="1:1">
      <c r="A1015" s="4"/>
    </row>
    <row r="1016" spans="1:1">
      <c r="A1016" s="4"/>
    </row>
    <row r="1017" spans="1:1">
      <c r="A1017" s="4"/>
    </row>
    <row r="1018" spans="1:1">
      <c r="A1018" s="4"/>
    </row>
    <row r="1019" spans="1:1">
      <c r="A1019" s="4"/>
    </row>
    <row r="1020" spans="1:1">
      <c r="A1020" s="4"/>
    </row>
    <row r="1021" spans="1:1">
      <c r="A1021" s="4"/>
    </row>
    <row r="1022" spans="1:1">
      <c r="A1022" s="4"/>
    </row>
    <row r="1023" spans="1:1">
      <c r="A1023" s="4"/>
    </row>
    <row r="1024" spans="1:1">
      <c r="A1024" s="4"/>
    </row>
    <row r="1025" spans="1:1">
      <c r="A1025" s="4"/>
    </row>
    <row r="1026" spans="1:1">
      <c r="A1026" s="4"/>
    </row>
    <row r="1027" spans="1:1">
      <c r="A1027" s="4"/>
    </row>
    <row r="1028" spans="1:1">
      <c r="A1028" s="4"/>
    </row>
    <row r="1029" spans="1:1">
      <c r="A1029" s="4"/>
    </row>
    <row r="1030" spans="1:1">
      <c r="A1030" s="4"/>
    </row>
    <row r="1031" spans="1:1">
      <c r="A1031" s="4"/>
    </row>
    <row r="1032" spans="1:1">
      <c r="A1032" s="4"/>
    </row>
    <row r="1033" spans="1:1">
      <c r="A1033" s="4"/>
    </row>
    <row r="1034" spans="1:1">
      <c r="A1034" s="4"/>
    </row>
    <row r="1035" spans="1:1">
      <c r="A1035" s="4"/>
    </row>
    <row r="1036" spans="1:1">
      <c r="A1036" s="4"/>
    </row>
    <row r="1037" spans="1:1">
      <c r="A1037" s="4"/>
    </row>
    <row r="1038" spans="1:1">
      <c r="A1038" s="4"/>
    </row>
    <row r="1039" spans="1:1">
      <c r="A1039" s="4"/>
    </row>
    <row r="1040" spans="1:1">
      <c r="A1040" s="4"/>
    </row>
    <row r="1041" spans="1:1">
      <c r="A1041" s="4"/>
    </row>
    <row r="1042" spans="1:1">
      <c r="A1042" s="4"/>
    </row>
    <row r="1043" spans="1:1">
      <c r="A1043" s="4"/>
    </row>
    <row r="1044" spans="1:1">
      <c r="A1044" s="4"/>
    </row>
    <row r="1045" spans="1:1">
      <c r="A1045" s="4"/>
    </row>
    <row r="1046" spans="1:1">
      <c r="A1046" s="4"/>
    </row>
    <row r="1047" spans="1:1">
      <c r="A1047" s="4"/>
    </row>
    <row r="1048" spans="1:1">
      <c r="A1048" s="4"/>
    </row>
    <row r="1049" spans="1:1">
      <c r="A1049" s="4"/>
    </row>
    <row r="1050" spans="1:1">
      <c r="A1050" s="4"/>
    </row>
    <row r="1051" spans="1:1">
      <c r="A1051" s="4"/>
    </row>
    <row r="1052" spans="1:1">
      <c r="A1052" s="4"/>
    </row>
    <row r="1053" spans="1:1">
      <c r="A1053" s="4"/>
    </row>
    <row r="1054" spans="1:1">
      <c r="A1054" s="4"/>
    </row>
    <row r="1055" spans="1:1">
      <c r="A1055" s="4"/>
    </row>
    <row r="1056" spans="1:1">
      <c r="A1056" s="4"/>
    </row>
    <row r="1057" spans="1:1">
      <c r="A1057" s="4"/>
    </row>
    <row r="1058" spans="1:1">
      <c r="A1058" s="4"/>
    </row>
    <row r="1059" spans="1:1">
      <c r="A1059" s="4"/>
    </row>
    <row r="1060" spans="1:1">
      <c r="A1060" s="4"/>
    </row>
    <row r="1061" spans="1:1">
      <c r="A1061" s="4"/>
    </row>
    <row r="1062" spans="1:1">
      <c r="A1062" s="4"/>
    </row>
    <row r="1063" spans="1:1">
      <c r="A1063" s="4"/>
    </row>
    <row r="1064" spans="1:1">
      <c r="A1064" s="4"/>
    </row>
    <row r="1065" spans="1:1">
      <c r="A1065" s="4"/>
    </row>
    <row r="1066" spans="1:1">
      <c r="A1066" s="4"/>
    </row>
    <row r="1067" spans="1:1">
      <c r="A1067" s="4"/>
    </row>
    <row r="1068" spans="1:1">
      <c r="A1068" s="4"/>
    </row>
    <row r="1069" spans="1:1">
      <c r="A1069" s="4"/>
    </row>
    <row r="1070" spans="1:1">
      <c r="A1070" s="4"/>
    </row>
    <row r="1071" spans="1:1">
      <c r="A1071" s="4"/>
    </row>
    <row r="1072" spans="1:1">
      <c r="A1072" s="4"/>
    </row>
    <row r="1073" spans="1:1">
      <c r="A1073" s="4"/>
    </row>
    <row r="1074" spans="1:1">
      <c r="A1074" s="4"/>
    </row>
    <row r="1075" spans="1:1">
      <c r="A1075" s="4"/>
    </row>
    <row r="1076" spans="1:1">
      <c r="A1076" s="4"/>
    </row>
    <row r="1077" spans="1:1">
      <c r="A1077" s="4"/>
    </row>
    <row r="1078" spans="1:1">
      <c r="A1078" s="4"/>
    </row>
    <row r="1079" spans="1:1">
      <c r="A1079" s="4"/>
    </row>
    <row r="1080" spans="1:1">
      <c r="A1080" s="4"/>
    </row>
    <row r="1081" spans="1:1">
      <c r="A1081" s="4"/>
    </row>
    <row r="1082" spans="1:1">
      <c r="A1082" s="4"/>
    </row>
    <row r="1083" spans="1:1">
      <c r="A1083" s="4"/>
    </row>
    <row r="1084" spans="1:1">
      <c r="A1084" s="4"/>
    </row>
    <row r="1085" spans="1:1">
      <c r="A1085" s="4"/>
    </row>
    <row r="1086" spans="1:1">
      <c r="A1086" s="4"/>
    </row>
    <row r="1087" spans="1:1">
      <c r="A1087" s="4"/>
    </row>
    <row r="1088" spans="1:1">
      <c r="A1088" s="4"/>
    </row>
    <row r="1089" spans="1:1">
      <c r="A1089" s="4"/>
    </row>
    <row r="1090" spans="1:1">
      <c r="A1090" s="4"/>
    </row>
    <row r="1091" spans="1:1">
      <c r="A1091" s="4"/>
    </row>
    <row r="1092" spans="1:1">
      <c r="A1092" s="4"/>
    </row>
    <row r="1093" spans="1:1">
      <c r="A1093" s="4"/>
    </row>
    <row r="1094" spans="1:1">
      <c r="A1094" s="4"/>
    </row>
    <row r="1095" spans="1:1">
      <c r="A1095" s="4"/>
    </row>
    <row r="1096" spans="1:1">
      <c r="A1096" s="4"/>
    </row>
    <row r="1097" spans="1:1">
      <c r="A1097" s="4"/>
    </row>
    <row r="1098" spans="1:1">
      <c r="A1098" s="4"/>
    </row>
    <row r="1099" spans="1:1">
      <c r="A1099" s="4"/>
    </row>
    <row r="1100" spans="1:1">
      <c r="A1100" s="4"/>
    </row>
    <row r="1101" spans="1:1">
      <c r="A1101" s="4"/>
    </row>
    <row r="1102" spans="1:1">
      <c r="A1102" s="4"/>
    </row>
    <row r="1103" spans="1:1">
      <c r="A1103" s="4"/>
    </row>
    <row r="1104" spans="1:1">
      <c r="A1104" s="4"/>
    </row>
    <row r="1105" spans="1:1">
      <c r="A1105" s="4"/>
    </row>
    <row r="1106" spans="1:1">
      <c r="A1106" s="4"/>
    </row>
    <row r="1107" spans="1:1">
      <c r="A1107" s="4"/>
    </row>
    <row r="1108" spans="1:1">
      <c r="A1108" s="4"/>
    </row>
    <row r="1109" spans="1:1">
      <c r="A1109" s="4"/>
    </row>
    <row r="1110" spans="1:1">
      <c r="A1110" s="4"/>
    </row>
    <row r="1111" spans="1:1">
      <c r="A1111" s="4"/>
    </row>
    <row r="1112" spans="1:1">
      <c r="A1112" s="4"/>
    </row>
    <row r="1113" spans="1:1">
      <c r="A1113" s="4"/>
    </row>
    <row r="1114" spans="1:1">
      <c r="A1114" s="4"/>
    </row>
    <row r="1115" spans="1:1">
      <c r="A1115" s="4"/>
    </row>
    <row r="1116" spans="1:1">
      <c r="A1116" s="4"/>
    </row>
    <row r="1117" spans="1:1">
      <c r="A1117" s="4"/>
    </row>
    <row r="1118" spans="1:1">
      <c r="A1118" s="4"/>
    </row>
    <row r="1119" spans="1:1">
      <c r="A1119" s="4"/>
    </row>
    <row r="1120" spans="1:1">
      <c r="A1120" s="4"/>
    </row>
    <row r="1121" spans="1:1">
      <c r="A1121" s="4"/>
    </row>
    <row r="1122" spans="1:1">
      <c r="A1122" s="4"/>
    </row>
    <row r="1123" spans="1:1">
      <c r="A1123" s="4"/>
    </row>
    <row r="1124" spans="1:1">
      <c r="A1124" s="4"/>
    </row>
    <row r="1125" spans="1:1">
      <c r="A1125" s="4"/>
    </row>
    <row r="1126" spans="1:1">
      <c r="A1126" s="4"/>
    </row>
    <row r="1127" spans="1:1">
      <c r="A1127" s="4"/>
    </row>
    <row r="1128" spans="1:1">
      <c r="A1128" s="4"/>
    </row>
    <row r="1129" spans="1:1">
      <c r="A1129" s="4"/>
    </row>
    <row r="1130" spans="1:1">
      <c r="A1130" s="4"/>
    </row>
    <row r="1131" spans="1:1">
      <c r="A1131" s="4"/>
    </row>
    <row r="1132" spans="1:1">
      <c r="A1132" s="4"/>
    </row>
    <row r="1133" spans="1:1">
      <c r="A1133" s="4"/>
    </row>
    <row r="1134" spans="1:1">
      <c r="A1134" s="4"/>
    </row>
    <row r="1135" spans="1:1">
      <c r="A1135" s="4"/>
    </row>
    <row r="1136" spans="1:1">
      <c r="A1136" s="4"/>
    </row>
    <row r="1137" spans="1:1">
      <c r="A1137" s="4"/>
    </row>
    <row r="1138" spans="1:1">
      <c r="A1138" s="4"/>
    </row>
    <row r="1139" spans="1:1">
      <c r="A1139" s="4"/>
    </row>
    <row r="1140" spans="1:1">
      <c r="A1140" s="4"/>
    </row>
    <row r="1141" spans="1:1">
      <c r="A1141" s="4"/>
    </row>
    <row r="1142" spans="1:1">
      <c r="A1142" s="4"/>
    </row>
    <row r="1143" spans="1:1">
      <c r="A1143" s="4"/>
    </row>
    <row r="1144" spans="1:1">
      <c r="A1144" s="4"/>
    </row>
    <row r="1145" spans="1:1">
      <c r="A1145" s="4"/>
    </row>
    <row r="1146" spans="1:1">
      <c r="A1146" s="4"/>
    </row>
    <row r="1147" spans="1:1">
      <c r="A1147" s="4"/>
    </row>
    <row r="1148" spans="1:1">
      <c r="A1148" s="4"/>
    </row>
    <row r="1149" spans="1:1">
      <c r="A1149" s="4"/>
    </row>
    <row r="1150" spans="1:1">
      <c r="A1150" s="4"/>
    </row>
    <row r="1151" spans="1:1">
      <c r="A1151" s="4"/>
    </row>
    <row r="1152" spans="1:1">
      <c r="A1152" s="4"/>
    </row>
    <row r="1153" spans="1:1">
      <c r="A1153" s="4"/>
    </row>
    <row r="1154" spans="1:1">
      <c r="A1154" s="4"/>
    </row>
    <row r="1155" spans="1:1">
      <c r="A1155" s="4"/>
    </row>
    <row r="1156" spans="1:1">
      <c r="A1156" s="4"/>
    </row>
    <row r="1157" spans="1:1">
      <c r="A1157" s="4"/>
    </row>
    <row r="1158" spans="1:1">
      <c r="A1158" s="4"/>
    </row>
    <row r="1159" spans="1:1">
      <c r="A1159" s="4"/>
    </row>
    <row r="1160" spans="1:1">
      <c r="A1160" s="4"/>
    </row>
    <row r="1161" spans="1:1">
      <c r="A1161" s="4"/>
    </row>
    <row r="1162" spans="1:1">
      <c r="A1162" s="4"/>
    </row>
    <row r="1163" spans="1:1">
      <c r="A1163" s="4"/>
    </row>
    <row r="1164" spans="1:1">
      <c r="A1164" s="4"/>
    </row>
    <row r="1165" spans="1:1">
      <c r="A1165" s="4"/>
    </row>
    <row r="1166" spans="1:1">
      <c r="A1166" s="4"/>
    </row>
    <row r="1167" spans="1:1">
      <c r="A1167" s="4"/>
    </row>
    <row r="1168" spans="1:1">
      <c r="A1168" s="4"/>
    </row>
    <row r="1169" spans="1:1">
      <c r="A1169" s="4"/>
    </row>
    <row r="1170" spans="1:1">
      <c r="A1170" s="4"/>
    </row>
    <row r="1171" spans="1:1">
      <c r="A1171" s="4"/>
    </row>
    <row r="1172" spans="1:1">
      <c r="A1172" s="4"/>
    </row>
    <row r="1173" spans="1:1">
      <c r="A1173" s="4"/>
    </row>
    <row r="1174" spans="1:1">
      <c r="A1174" s="4"/>
    </row>
    <row r="1175" spans="1:1">
      <c r="A1175" s="4"/>
    </row>
    <row r="1176" spans="1:1">
      <c r="A1176" s="4"/>
    </row>
    <row r="1177" spans="1:1">
      <c r="A1177" s="4"/>
    </row>
    <row r="1178" spans="1:1">
      <c r="A1178" s="4"/>
    </row>
    <row r="1179" spans="1:1">
      <c r="A1179" s="4"/>
    </row>
    <row r="1180" spans="1:1">
      <c r="A1180" s="4"/>
    </row>
    <row r="1181" spans="1:1">
      <c r="A1181" s="4"/>
    </row>
    <row r="1182" spans="1:1">
      <c r="A1182" s="4"/>
    </row>
    <row r="1183" spans="1:1">
      <c r="A1183" s="4"/>
    </row>
    <row r="1184" spans="1:1">
      <c r="A1184" s="4"/>
    </row>
    <row r="1185" spans="1:1">
      <c r="A1185" s="4"/>
    </row>
    <row r="1186" spans="1:1">
      <c r="A1186" s="4"/>
    </row>
    <row r="1187" spans="1:1">
      <c r="A1187" s="4"/>
    </row>
    <row r="1188" spans="1:1">
      <c r="A1188" s="4"/>
    </row>
    <row r="1189" spans="1:1">
      <c r="A1189" s="4"/>
    </row>
    <row r="1190" spans="1:1">
      <c r="A1190" s="4"/>
    </row>
    <row r="1191" spans="1:1">
      <c r="A1191" s="4"/>
    </row>
    <row r="1192" spans="1:1">
      <c r="A1192" s="4"/>
    </row>
    <row r="1193" spans="1:1">
      <c r="A1193" s="4"/>
    </row>
    <row r="1194" spans="1:1">
      <c r="A1194" s="4"/>
    </row>
    <row r="1195" spans="1:1">
      <c r="A1195" s="4"/>
    </row>
    <row r="1196" spans="1:1">
      <c r="A1196" s="4"/>
    </row>
    <row r="1197" spans="1:1">
      <c r="A1197" s="4"/>
    </row>
    <row r="1198" spans="1:1">
      <c r="A1198" s="4"/>
    </row>
    <row r="1199" spans="1:1">
      <c r="A1199" s="4"/>
    </row>
    <row r="1200" spans="1:1">
      <c r="A1200" s="4"/>
    </row>
    <row r="1201" spans="1:1">
      <c r="A1201" s="4"/>
    </row>
    <row r="1202" spans="1:1">
      <c r="A1202" s="4"/>
    </row>
    <row r="1203" spans="1:1">
      <c r="A1203" s="4"/>
    </row>
    <row r="1204" spans="1:1">
      <c r="A1204" s="4"/>
    </row>
    <row r="1205" spans="1:1">
      <c r="A1205" s="4"/>
    </row>
    <row r="1206" spans="1:1">
      <c r="A1206" s="4"/>
    </row>
    <row r="1207" spans="1:1">
      <c r="A1207" s="4"/>
    </row>
    <row r="1208" spans="1:1">
      <c r="A1208" s="4"/>
    </row>
    <row r="1209" spans="1:1">
      <c r="A1209" s="4"/>
    </row>
    <row r="1210" spans="1:1">
      <c r="A1210" s="4"/>
    </row>
    <row r="1211" spans="1:1">
      <c r="A1211" s="4"/>
    </row>
    <row r="1212" spans="1:1">
      <c r="A1212" s="4"/>
    </row>
    <row r="1213" spans="1:1">
      <c r="A1213" s="4"/>
    </row>
    <row r="1214" spans="1:1">
      <c r="A1214" s="4"/>
    </row>
    <row r="1215" spans="1:1">
      <c r="A1215" s="4"/>
    </row>
    <row r="1216" spans="1:1">
      <c r="A1216" s="4"/>
    </row>
    <row r="1217" spans="1:1">
      <c r="A1217" s="4"/>
    </row>
    <row r="1218" spans="1:1">
      <c r="A1218" s="4"/>
    </row>
    <row r="1219" spans="1:1">
      <c r="A1219" s="4"/>
    </row>
    <row r="1220" spans="1:1">
      <c r="A1220" s="4"/>
    </row>
    <row r="1221" spans="1:1">
      <c r="A1221" s="4"/>
    </row>
    <row r="1222" spans="1:1">
      <c r="A1222" s="4"/>
    </row>
    <row r="1223" spans="1:1">
      <c r="A1223" s="4"/>
    </row>
    <row r="1224" spans="1:1">
      <c r="A1224" s="4"/>
    </row>
    <row r="1225" spans="1:1">
      <c r="A1225" s="4"/>
    </row>
    <row r="1226" spans="1:1">
      <c r="A1226" s="4"/>
    </row>
    <row r="1227" spans="1:1">
      <c r="A1227" s="4"/>
    </row>
    <row r="1228" spans="1:1">
      <c r="A1228" s="4"/>
    </row>
    <row r="1229" spans="1:1">
      <c r="A1229" s="4"/>
    </row>
    <row r="1230" spans="1:1">
      <c r="A1230" s="4"/>
    </row>
    <row r="1231" spans="1:1">
      <c r="A1231" s="4"/>
    </row>
    <row r="1232" spans="1:1">
      <c r="A1232" s="4"/>
    </row>
    <row r="1233" spans="1:1">
      <c r="A1233" s="4"/>
    </row>
    <row r="1234" spans="1:1">
      <c r="A1234" s="4"/>
    </row>
    <row r="1235" spans="1:1">
      <c r="A1235" s="4"/>
    </row>
    <row r="1236" spans="1:1">
      <c r="A1236" s="4"/>
    </row>
    <row r="1237" spans="1:1">
      <c r="A1237" s="4"/>
    </row>
    <row r="1238" spans="1:1">
      <c r="A1238" s="4"/>
    </row>
    <row r="1239" spans="1:1">
      <c r="A1239" s="4"/>
    </row>
    <row r="1240" spans="1:1">
      <c r="A1240" s="4"/>
    </row>
    <row r="1241" spans="1:1">
      <c r="A1241" s="4"/>
    </row>
    <row r="1242" spans="1:1">
      <c r="A1242" s="4"/>
    </row>
    <row r="1243" spans="1:1">
      <c r="A1243" s="4"/>
    </row>
    <row r="1244" spans="1:1">
      <c r="A1244" s="4"/>
    </row>
    <row r="1245" spans="1:1">
      <c r="A1245" s="4"/>
    </row>
    <row r="1246" spans="1:1">
      <c r="A1246" s="4"/>
    </row>
    <row r="1247" spans="1:1">
      <c r="A1247" s="4"/>
    </row>
    <row r="1248" spans="1:1">
      <c r="A1248" s="4"/>
    </row>
    <row r="1249" spans="1:1">
      <c r="A1249" s="4"/>
    </row>
    <row r="1250" spans="1:1">
      <c r="A1250" s="4"/>
    </row>
    <row r="1251" spans="1:1">
      <c r="A1251" s="4"/>
    </row>
    <row r="1252" spans="1:1">
      <c r="A1252" s="4"/>
    </row>
    <row r="1253" spans="1:1">
      <c r="A1253" s="4"/>
    </row>
    <row r="1254" spans="1:1">
      <c r="A1254" s="4"/>
    </row>
    <row r="1255" spans="1:1">
      <c r="A1255" s="4"/>
    </row>
    <row r="1256" spans="1:1">
      <c r="A1256" s="4"/>
    </row>
    <row r="1257" spans="1:1">
      <c r="A1257" s="4"/>
    </row>
    <row r="1258" spans="1:1">
      <c r="A1258" s="4"/>
    </row>
    <row r="1259" spans="1:1">
      <c r="A1259" s="4"/>
    </row>
    <row r="1260" spans="1:1">
      <c r="A1260" s="4"/>
    </row>
    <row r="1261" spans="1:1">
      <c r="A1261" s="4"/>
    </row>
    <row r="1262" spans="1:1">
      <c r="A1262" s="4"/>
    </row>
    <row r="1263" spans="1:1">
      <c r="A1263" s="4"/>
    </row>
    <row r="1264" spans="1:1">
      <c r="A1264" s="4"/>
    </row>
    <row r="1265" spans="1:1">
      <c r="A1265" s="4"/>
    </row>
    <row r="1266" spans="1:1">
      <c r="A1266" s="4"/>
    </row>
    <row r="1267" spans="1:1">
      <c r="A1267" s="4"/>
    </row>
    <row r="1268" spans="1:1">
      <c r="A1268" s="4"/>
    </row>
    <row r="1269" spans="1:1">
      <c r="A1269" s="4"/>
    </row>
    <row r="1270" spans="1:1">
      <c r="A1270" s="4"/>
    </row>
    <row r="1271" spans="1:1">
      <c r="A1271" s="4"/>
    </row>
    <row r="1272" spans="1:1">
      <c r="A1272" s="4"/>
    </row>
    <row r="1273" spans="1:1">
      <c r="A1273" s="4"/>
    </row>
    <row r="1274" spans="1:1">
      <c r="A1274" s="4"/>
    </row>
    <row r="1275" spans="1:1">
      <c r="A1275" s="4"/>
    </row>
    <row r="1276" spans="1:1">
      <c r="A1276" s="4"/>
    </row>
    <row r="1277" spans="1:1">
      <c r="A1277" s="4"/>
    </row>
    <row r="1278" spans="1:1">
      <c r="A1278" s="4"/>
    </row>
    <row r="1279" spans="1:1">
      <c r="A1279" s="4"/>
    </row>
    <row r="1280" spans="1:1">
      <c r="A1280" s="4"/>
    </row>
    <row r="1281" spans="1:1">
      <c r="A1281" s="4"/>
    </row>
    <row r="1282" spans="1:1">
      <c r="A1282" s="4"/>
    </row>
    <row r="1283" spans="1:1">
      <c r="A1283" s="4"/>
    </row>
    <row r="1284" spans="1:1">
      <c r="A1284" s="4"/>
    </row>
    <row r="1285" spans="1:1">
      <c r="A1285" s="4"/>
    </row>
    <row r="1286" spans="1:1">
      <c r="A1286" s="4"/>
    </row>
    <row r="1287" spans="1:1">
      <c r="A1287" s="4"/>
    </row>
    <row r="1288" spans="1:1">
      <c r="A1288" s="4"/>
    </row>
    <row r="1289" spans="1:1">
      <c r="A1289" s="4"/>
    </row>
    <row r="1290" spans="1:1">
      <c r="A1290" s="4"/>
    </row>
    <row r="1291" spans="1:1">
      <c r="A1291" s="4"/>
    </row>
    <row r="1292" spans="1:1">
      <c r="A1292" s="4"/>
    </row>
    <row r="1293" spans="1:1">
      <c r="A1293" s="4"/>
    </row>
    <row r="1294" spans="1:1">
      <c r="A1294" s="4"/>
    </row>
    <row r="1295" spans="1:1">
      <c r="A1295" s="4"/>
    </row>
    <row r="1296" spans="1:1">
      <c r="A1296" s="4"/>
    </row>
    <row r="1297" spans="1:1">
      <c r="A1297" s="4"/>
    </row>
    <row r="1298" spans="1:1">
      <c r="A1298" s="4"/>
    </row>
    <row r="1299" spans="1:1">
      <c r="A1299" s="4"/>
    </row>
    <row r="1300" spans="1:1">
      <c r="A1300" s="4"/>
    </row>
    <row r="1301" spans="1:1">
      <c r="A1301" s="4"/>
    </row>
    <row r="1302" spans="1:1">
      <c r="A1302" s="4"/>
    </row>
    <row r="1303" spans="1:1">
      <c r="A1303" s="4"/>
    </row>
    <row r="1304" spans="1:1">
      <c r="A1304" s="4"/>
    </row>
    <row r="1305" spans="1:1">
      <c r="A1305" s="4"/>
    </row>
    <row r="1306" spans="1:1">
      <c r="A1306" s="4"/>
    </row>
    <row r="1307" spans="1:1">
      <c r="A1307" s="4"/>
    </row>
    <row r="1308" spans="1:1">
      <c r="A1308" s="4"/>
    </row>
    <row r="1309" spans="1:1">
      <c r="A1309" s="4"/>
    </row>
    <row r="1310" spans="1:1">
      <c r="A1310" s="4"/>
    </row>
    <row r="1311" spans="1:1">
      <c r="A1311" s="4"/>
    </row>
    <row r="1312" spans="1:1">
      <c r="A1312" s="4"/>
    </row>
    <row r="1313" spans="1:1">
      <c r="A1313" s="4"/>
    </row>
    <row r="1314" spans="1:1">
      <c r="A1314" s="4"/>
    </row>
    <row r="1315" spans="1:1">
      <c r="A1315" s="4"/>
    </row>
    <row r="1316" spans="1:1">
      <c r="A1316" s="4"/>
    </row>
    <row r="1317" spans="1:1">
      <c r="A1317" s="4"/>
    </row>
    <row r="1318" spans="1:1">
      <c r="A1318" s="4"/>
    </row>
    <row r="1319" spans="1:1">
      <c r="A1319" s="4"/>
    </row>
    <row r="1320" spans="1:1">
      <c r="A1320" s="4"/>
    </row>
    <row r="1321" spans="1:1">
      <c r="A1321" s="4"/>
    </row>
    <row r="1322" spans="1:1">
      <c r="A1322" s="4"/>
    </row>
    <row r="1323" spans="1:1">
      <c r="A1323" s="4"/>
    </row>
    <row r="1324" spans="1:1">
      <c r="A1324" s="4"/>
    </row>
    <row r="1325" spans="1:1">
      <c r="A1325" s="4"/>
    </row>
    <row r="1326" spans="1:1">
      <c r="A1326" s="4"/>
    </row>
    <row r="1327" spans="1:1">
      <c r="A1327" s="4"/>
    </row>
    <row r="1328" spans="1:1">
      <c r="A1328" s="4"/>
    </row>
    <row r="1329" spans="1:1">
      <c r="A1329" s="4"/>
    </row>
    <row r="1330" spans="1:1">
      <c r="A1330" s="4"/>
    </row>
    <row r="1331" spans="1:1">
      <c r="A1331" s="4"/>
    </row>
    <row r="1332" spans="1:1">
      <c r="A1332" s="4"/>
    </row>
    <row r="1333" spans="1:1">
      <c r="A1333" s="4"/>
    </row>
    <row r="1334" spans="1:1">
      <c r="A1334" s="4"/>
    </row>
    <row r="1335" spans="1:1">
      <c r="A1335" s="4"/>
    </row>
    <row r="1336" spans="1:1">
      <c r="A1336" s="4"/>
    </row>
    <row r="1337" spans="1:1">
      <c r="A1337" s="4"/>
    </row>
    <row r="1338" spans="1:1">
      <c r="A1338" s="4"/>
    </row>
    <row r="1339" spans="1:1">
      <c r="A1339" s="4"/>
    </row>
    <row r="1340" spans="1:1">
      <c r="A1340" s="4"/>
    </row>
    <row r="1341" spans="1:1">
      <c r="A1341" s="4"/>
    </row>
    <row r="1342" spans="1:1">
      <c r="A1342" s="4"/>
    </row>
    <row r="1343" spans="1:1">
      <c r="A1343" s="4"/>
    </row>
    <row r="1344" spans="1:1">
      <c r="A1344" s="4"/>
    </row>
    <row r="1345" spans="1:1">
      <c r="A1345" s="4"/>
    </row>
    <row r="1346" spans="1:1">
      <c r="A1346" s="4"/>
    </row>
    <row r="1347" spans="1:1">
      <c r="A1347" s="4"/>
    </row>
    <row r="1348" spans="1:1">
      <c r="A1348" s="4"/>
    </row>
    <row r="1349" spans="1:1">
      <c r="A1349" s="4"/>
    </row>
    <row r="1350" spans="1:1">
      <c r="A1350" s="4"/>
    </row>
    <row r="1351" spans="1:1">
      <c r="A1351" s="4"/>
    </row>
    <row r="1352" spans="1:1">
      <c r="A1352" s="4"/>
    </row>
    <row r="1353" spans="1:1">
      <c r="A1353" s="4"/>
    </row>
    <row r="1354" spans="1:1">
      <c r="A1354" s="4"/>
    </row>
    <row r="1355" spans="1:1">
      <c r="A1355" s="4"/>
    </row>
    <row r="1356" spans="1:1">
      <c r="A1356" s="4"/>
    </row>
    <row r="1357" spans="1:1">
      <c r="A1357" s="4"/>
    </row>
    <row r="1358" spans="1:1">
      <c r="A1358" s="4"/>
    </row>
    <row r="1359" spans="1:1">
      <c r="A1359" s="4"/>
    </row>
    <row r="1360" spans="1:1">
      <c r="A1360" s="4"/>
    </row>
    <row r="1361" spans="1:1">
      <c r="A1361" s="4"/>
    </row>
    <row r="1362" spans="1:1">
      <c r="A1362" s="4"/>
    </row>
    <row r="1363" spans="1:1">
      <c r="A1363" s="4"/>
    </row>
    <row r="1364" spans="1:1">
      <c r="A1364" s="4"/>
    </row>
    <row r="1365" spans="1:1">
      <c r="A1365" s="4"/>
    </row>
    <row r="1366" spans="1:1">
      <c r="A1366" s="4"/>
    </row>
    <row r="1367" spans="1:1">
      <c r="A1367" s="4"/>
    </row>
    <row r="1368" spans="1:1">
      <c r="A1368" s="4"/>
    </row>
    <row r="1369" spans="1:1">
      <c r="A1369" s="4"/>
    </row>
    <row r="1370" spans="1:1">
      <c r="A1370" s="4"/>
    </row>
    <row r="1371" spans="1:1">
      <c r="A1371" s="4"/>
    </row>
    <row r="1372" spans="1:1">
      <c r="A1372" s="4"/>
    </row>
    <row r="1373" spans="1:1">
      <c r="A1373" s="4"/>
    </row>
    <row r="1374" spans="1:1">
      <c r="A1374" s="4"/>
    </row>
    <row r="1375" spans="1:1">
      <c r="A1375" s="4"/>
    </row>
    <row r="1376" spans="1:1">
      <c r="A1376" s="4"/>
    </row>
    <row r="1377" spans="1:1">
      <c r="A1377" s="4"/>
    </row>
    <row r="1378" spans="1:1">
      <c r="A1378" s="4"/>
    </row>
    <row r="1379" spans="1:1">
      <c r="A1379" s="4"/>
    </row>
    <row r="1380" spans="1:1">
      <c r="A1380" s="4"/>
    </row>
    <row r="1381" spans="1:1">
      <c r="A1381" s="4"/>
    </row>
    <row r="1382" spans="1:1">
      <c r="A1382" s="4"/>
    </row>
    <row r="1383" spans="1:1">
      <c r="A1383" s="4"/>
    </row>
    <row r="1384" spans="1:1">
      <c r="A1384" s="4"/>
    </row>
    <row r="1385" spans="1:1">
      <c r="A1385" s="4"/>
    </row>
    <row r="1386" spans="1:1">
      <c r="A1386" s="4"/>
    </row>
    <row r="1387" spans="1:1">
      <c r="A1387" s="4"/>
    </row>
    <row r="1388" spans="1:1">
      <c r="A1388" s="4"/>
    </row>
    <row r="1389" spans="1:1">
      <c r="A1389" s="4"/>
    </row>
    <row r="1390" spans="1:1">
      <c r="A1390" s="4"/>
    </row>
    <row r="1391" spans="1:1">
      <c r="A1391" s="4"/>
    </row>
    <row r="1392" spans="1:1">
      <c r="A1392" s="4"/>
    </row>
    <row r="1393" spans="1:1">
      <c r="A1393" s="4"/>
    </row>
    <row r="1394" spans="1:1">
      <c r="A1394" s="4"/>
    </row>
    <row r="1395" spans="1:1">
      <c r="A1395" s="4"/>
    </row>
    <row r="1396" spans="1:1">
      <c r="A1396" s="4"/>
    </row>
    <row r="1397" spans="1:1">
      <c r="A1397" s="4"/>
    </row>
    <row r="1398" spans="1:1">
      <c r="A1398" s="4"/>
    </row>
    <row r="1399" spans="1:1">
      <c r="A1399" s="4"/>
    </row>
    <row r="1400" spans="1:1">
      <c r="A1400" s="4"/>
    </row>
    <row r="1401" spans="1:1">
      <c r="A1401" s="4"/>
    </row>
    <row r="1402" spans="1:1">
      <c r="A1402" s="4"/>
    </row>
    <row r="1403" spans="1:1">
      <c r="A1403" s="4"/>
    </row>
    <row r="1404" spans="1:1">
      <c r="A1404" s="4"/>
    </row>
    <row r="1405" spans="1:1">
      <c r="A1405" s="4"/>
    </row>
    <row r="1406" spans="1:1">
      <c r="A1406" s="4"/>
    </row>
    <row r="1407" spans="1:1">
      <c r="A1407" s="4"/>
    </row>
    <row r="1408" spans="1:1">
      <c r="A1408" s="4"/>
    </row>
    <row r="1409" spans="1:1">
      <c r="A1409" s="4"/>
    </row>
    <row r="1410" spans="1:1">
      <c r="A1410" s="4"/>
    </row>
    <row r="1411" spans="1:1">
      <c r="A1411" s="4"/>
    </row>
    <row r="1412" spans="1:1">
      <c r="A1412" s="4"/>
    </row>
    <row r="1413" spans="1:1">
      <c r="A1413" s="4"/>
    </row>
    <row r="1414" spans="1:1">
      <c r="A1414" s="4"/>
    </row>
    <row r="1415" spans="1:1">
      <c r="A1415" s="4"/>
    </row>
    <row r="1416" spans="1:1">
      <c r="A1416" s="4"/>
    </row>
    <row r="1417" spans="1:1">
      <c r="A1417" s="4"/>
    </row>
    <row r="1418" spans="1:1">
      <c r="A1418" s="4"/>
    </row>
    <row r="1419" spans="1:1">
      <c r="A1419" s="4"/>
    </row>
    <row r="1420" spans="1:1">
      <c r="A1420" s="4"/>
    </row>
    <row r="1421" spans="1:1">
      <c r="A1421" s="4"/>
    </row>
    <row r="1422" spans="1:1">
      <c r="A1422" s="4"/>
    </row>
    <row r="1423" spans="1:1">
      <c r="A1423" s="4"/>
    </row>
    <row r="1424" spans="1:1">
      <c r="A1424" s="4"/>
    </row>
    <row r="1425" spans="1:1">
      <c r="A1425" s="4"/>
    </row>
    <row r="1426" spans="1:1">
      <c r="A1426" s="4"/>
    </row>
    <row r="1427" spans="1:1">
      <c r="A1427" s="4"/>
    </row>
    <row r="1428" spans="1:1">
      <c r="A1428" s="4"/>
    </row>
    <row r="1429" spans="1:1">
      <c r="A1429" s="4"/>
    </row>
    <row r="1430" spans="1:1">
      <c r="A1430" s="4"/>
    </row>
    <row r="1431" spans="1:1">
      <c r="A1431" s="4"/>
    </row>
    <row r="1432" spans="1:1">
      <c r="A1432" s="4"/>
    </row>
    <row r="1433" spans="1:1">
      <c r="A1433" s="4"/>
    </row>
    <row r="1434" spans="1:1">
      <c r="A1434" s="4"/>
    </row>
    <row r="1435" spans="1:1">
      <c r="A1435" s="4"/>
    </row>
    <row r="1436" spans="1:1">
      <c r="A1436" s="4"/>
    </row>
    <row r="1437" spans="1:1">
      <c r="A1437" s="4"/>
    </row>
    <row r="1438" spans="1:1">
      <c r="A1438" s="4"/>
    </row>
    <row r="1439" spans="1:1">
      <c r="A1439" s="4"/>
    </row>
    <row r="1440" spans="1:1">
      <c r="A1440" s="4"/>
    </row>
    <row r="1441" spans="1:1">
      <c r="A1441" s="4"/>
    </row>
    <row r="1442" spans="1:1">
      <c r="A1442" s="4"/>
    </row>
    <row r="1443" spans="1:1">
      <c r="A1443" s="4"/>
    </row>
    <row r="1444" spans="1:1">
      <c r="A1444" s="4"/>
    </row>
    <row r="1445" spans="1:1">
      <c r="A1445" s="4"/>
    </row>
    <row r="1446" spans="1:1">
      <c r="A1446" s="4"/>
    </row>
    <row r="1447" spans="1:1">
      <c r="A1447" s="4"/>
    </row>
    <row r="1448" spans="1:1">
      <c r="A1448" s="4"/>
    </row>
    <row r="1449" spans="1:1">
      <c r="A1449" s="4"/>
    </row>
    <row r="1450" spans="1:1">
      <c r="A1450" s="4"/>
    </row>
    <row r="1451" spans="1:1">
      <c r="A1451" s="4"/>
    </row>
    <row r="1452" spans="1:1">
      <c r="A1452" s="4"/>
    </row>
    <row r="1453" spans="1:1">
      <c r="A1453" s="4"/>
    </row>
    <row r="1454" spans="1:1">
      <c r="A1454" s="4"/>
    </row>
    <row r="1455" spans="1:1">
      <c r="A1455" s="4"/>
    </row>
    <row r="1456" spans="1:1">
      <c r="A1456" s="4"/>
    </row>
    <row r="1457" spans="1:1">
      <c r="A1457" s="4"/>
    </row>
    <row r="1458" spans="1:1">
      <c r="A1458" s="4"/>
    </row>
    <row r="1459" spans="1:1">
      <c r="A1459" s="4"/>
    </row>
    <row r="1460" spans="1:1">
      <c r="A1460" s="4"/>
    </row>
    <row r="1461" spans="1:1">
      <c r="A1461" s="4"/>
    </row>
    <row r="1462" spans="1:1">
      <c r="A1462" s="4"/>
    </row>
    <row r="1463" spans="1:1">
      <c r="A1463" s="4"/>
    </row>
    <row r="1464" spans="1:1">
      <c r="A1464" s="4"/>
    </row>
    <row r="1465" spans="1:1">
      <c r="A1465" s="4"/>
    </row>
    <row r="1466" spans="1:1">
      <c r="A1466" s="4"/>
    </row>
    <row r="1467" spans="1:1">
      <c r="A1467" s="4"/>
    </row>
    <row r="1468" spans="1:1">
      <c r="A1468" s="4"/>
    </row>
    <row r="1469" spans="1:1">
      <c r="A1469" s="4"/>
    </row>
    <row r="1470" spans="1:1">
      <c r="A1470" s="4"/>
    </row>
    <row r="1471" spans="1:1">
      <c r="A1471" s="4"/>
    </row>
    <row r="1472" spans="1:1">
      <c r="A1472" s="4"/>
    </row>
    <row r="1473" spans="1:1">
      <c r="A1473" s="4"/>
    </row>
    <row r="1474" spans="1:1">
      <c r="A1474" s="4"/>
    </row>
    <row r="1475" spans="1:1">
      <c r="A1475" s="4"/>
    </row>
    <row r="1476" spans="1:1">
      <c r="A1476" s="4"/>
    </row>
    <row r="1477" spans="1:1">
      <c r="A1477" s="4"/>
    </row>
    <row r="1478" spans="1:1">
      <c r="A1478" s="4"/>
    </row>
    <row r="1479" spans="1:1">
      <c r="A1479" s="4"/>
    </row>
    <row r="1480" spans="1:1">
      <c r="A1480" s="4"/>
    </row>
    <row r="1481" spans="1:1">
      <c r="A1481" s="4"/>
    </row>
    <row r="1482" spans="1:1">
      <c r="A1482" s="4"/>
    </row>
    <row r="1483" spans="1:1">
      <c r="A1483" s="4"/>
    </row>
    <row r="1484" spans="1:1">
      <c r="A1484" s="4"/>
    </row>
    <row r="1485" spans="1:1">
      <c r="A1485" s="4"/>
    </row>
    <row r="1486" spans="1:1">
      <c r="A1486" s="4"/>
    </row>
    <row r="1487" spans="1:1">
      <c r="A1487" s="4"/>
    </row>
    <row r="1488" spans="1:1">
      <c r="A1488" s="4"/>
    </row>
    <row r="1489" spans="1:1">
      <c r="A1489" s="4"/>
    </row>
    <row r="1490" spans="1:1">
      <c r="A1490" s="4"/>
    </row>
    <row r="1491" spans="1:1">
      <c r="A1491" s="4"/>
    </row>
    <row r="1492" spans="1:1">
      <c r="A1492" s="4"/>
    </row>
    <row r="1493" spans="1:1">
      <c r="A1493" s="4"/>
    </row>
    <row r="1494" spans="1:1">
      <c r="A1494" s="4"/>
    </row>
    <row r="1495" spans="1:1">
      <c r="A1495" s="4"/>
    </row>
    <row r="1496" spans="1:1">
      <c r="A1496" s="4"/>
    </row>
    <row r="1497" spans="1:1">
      <c r="A1497" s="4"/>
    </row>
    <row r="1498" spans="1:1">
      <c r="A1498" s="4"/>
    </row>
    <row r="1499" spans="1:1">
      <c r="A1499" s="4"/>
    </row>
    <row r="1500" spans="1:1">
      <c r="A1500" s="4"/>
    </row>
    <row r="1501" spans="1:1">
      <c r="A1501" s="4"/>
    </row>
    <row r="1502" spans="1:1">
      <c r="A1502" s="4"/>
    </row>
    <row r="1503" spans="1:1">
      <c r="A1503" s="4"/>
    </row>
    <row r="1504" spans="1:1">
      <c r="A1504" s="4"/>
    </row>
    <row r="1505" spans="1:1">
      <c r="A1505" s="4"/>
    </row>
    <row r="1506" spans="1:1">
      <c r="A1506" s="4"/>
    </row>
    <row r="1507" spans="1:1">
      <c r="A1507" s="4"/>
    </row>
    <row r="1508" spans="1:1">
      <c r="A1508" s="4"/>
    </row>
    <row r="1509" spans="1:1">
      <c r="A1509" s="4"/>
    </row>
    <row r="1510" spans="1:1">
      <c r="A1510" s="4"/>
    </row>
    <row r="1511" spans="1:1">
      <c r="A1511" s="4"/>
    </row>
    <row r="1512" spans="1:1">
      <c r="A1512" s="4"/>
    </row>
    <row r="1513" spans="1:1">
      <c r="A1513" s="4"/>
    </row>
    <row r="1514" spans="1:1">
      <c r="A1514" s="4"/>
    </row>
    <row r="1515" spans="1:1">
      <c r="A1515" s="4"/>
    </row>
    <row r="1516" spans="1:1">
      <c r="A1516" s="4"/>
    </row>
    <row r="1517" spans="1:1">
      <c r="A1517" s="4"/>
    </row>
    <row r="1518" spans="1:1">
      <c r="A1518" s="4"/>
    </row>
    <row r="1519" spans="1:1">
      <c r="A1519" s="4"/>
    </row>
    <row r="1520" spans="1:1">
      <c r="A1520" s="4"/>
    </row>
    <row r="1521" spans="1:1">
      <c r="A1521" s="4"/>
    </row>
    <row r="1522" spans="1:1">
      <c r="A1522" s="4"/>
    </row>
    <row r="1523" spans="1:1">
      <c r="A1523" s="4"/>
    </row>
    <row r="1524" spans="1:1">
      <c r="A1524" s="4"/>
    </row>
    <row r="1525" spans="1:1">
      <c r="A1525" s="4"/>
    </row>
    <row r="1526" spans="1:1">
      <c r="A1526" s="4"/>
    </row>
    <row r="1527" spans="1:1">
      <c r="A1527" s="4"/>
    </row>
    <row r="1528" spans="1:1">
      <c r="A1528" s="4"/>
    </row>
    <row r="1529" spans="1:1">
      <c r="A1529" s="4"/>
    </row>
    <row r="1530" spans="1:1">
      <c r="A1530" s="4"/>
    </row>
    <row r="1531" spans="1:1">
      <c r="A1531" s="4"/>
    </row>
    <row r="1532" spans="1:1">
      <c r="A1532" s="4"/>
    </row>
    <row r="1533" spans="1:1">
      <c r="A1533" s="4"/>
    </row>
    <row r="1534" spans="1:1">
      <c r="A1534" s="4"/>
    </row>
    <row r="1535" spans="1:1">
      <c r="A1535" s="4"/>
    </row>
    <row r="1536" spans="1:1">
      <c r="A1536" s="4"/>
    </row>
    <row r="1537" spans="1:1">
      <c r="A1537" s="4"/>
    </row>
    <row r="1538" spans="1:1">
      <c r="A1538" s="4"/>
    </row>
    <row r="1539" spans="1:1">
      <c r="A1539" s="4"/>
    </row>
    <row r="1540" spans="1:1">
      <c r="A1540" s="4"/>
    </row>
    <row r="1541" spans="1:1">
      <c r="A1541" s="4"/>
    </row>
    <row r="1542" spans="1:1">
      <c r="A1542" s="4"/>
    </row>
    <row r="1543" spans="1:1">
      <c r="A1543" s="4"/>
    </row>
    <row r="1544" spans="1:1">
      <c r="A1544" s="4"/>
    </row>
    <row r="1545" spans="1:1">
      <c r="A1545" s="4"/>
    </row>
    <row r="1546" spans="1:1">
      <c r="A1546" s="4"/>
    </row>
    <row r="1547" spans="1:1">
      <c r="A1547" s="4"/>
    </row>
    <row r="1548" spans="1:1">
      <c r="A1548" s="4"/>
    </row>
    <row r="1549" spans="1:1">
      <c r="A1549" s="4"/>
    </row>
    <row r="1550" spans="1:1">
      <c r="A1550" s="4"/>
    </row>
    <row r="1551" spans="1:1">
      <c r="A1551" s="4"/>
    </row>
    <row r="1552" spans="1:1">
      <c r="A1552" s="4"/>
    </row>
    <row r="1553" spans="1:1">
      <c r="A1553" s="4"/>
    </row>
    <row r="1554" spans="1:1">
      <c r="A1554" s="4"/>
    </row>
    <row r="1555" spans="1:1">
      <c r="A1555" s="4"/>
    </row>
    <row r="1556" spans="1:1">
      <c r="A1556" s="4"/>
    </row>
    <row r="1557" spans="1:1">
      <c r="A1557" s="4"/>
    </row>
    <row r="1558" spans="1:1">
      <c r="A1558" s="4"/>
    </row>
    <row r="1559" spans="1:1">
      <c r="A1559" s="4"/>
    </row>
    <row r="1560" spans="1:1">
      <c r="A1560" s="4"/>
    </row>
    <row r="1561" spans="1:1">
      <c r="A1561" s="4"/>
    </row>
    <row r="1562" spans="1:1">
      <c r="A1562" s="4"/>
    </row>
    <row r="1563" spans="1:1">
      <c r="A1563" s="4"/>
    </row>
    <row r="1564" spans="1:1">
      <c r="A1564" s="4"/>
    </row>
    <row r="1565" spans="1:1">
      <c r="A1565" s="4"/>
    </row>
    <row r="1566" spans="1:1">
      <c r="A1566" s="4"/>
    </row>
    <row r="1567" spans="1:1">
      <c r="A1567" s="4"/>
    </row>
    <row r="1568" spans="1:1">
      <c r="A1568" s="4"/>
    </row>
    <row r="1569" spans="1:1">
      <c r="A1569" s="4"/>
    </row>
    <row r="1570" spans="1:1">
      <c r="A1570" s="4"/>
    </row>
    <row r="1571" spans="1:1">
      <c r="A1571" s="4"/>
    </row>
    <row r="1572" spans="1:1">
      <c r="A1572" s="4"/>
    </row>
    <row r="1573" spans="1:1">
      <c r="A1573" s="4"/>
    </row>
    <row r="1574" spans="1:1">
      <c r="A1574" s="4"/>
    </row>
    <row r="1575" spans="1:1">
      <c r="A1575" s="4"/>
    </row>
    <row r="1576" spans="1:1">
      <c r="A1576" s="4"/>
    </row>
    <row r="1577" spans="1:1">
      <c r="A1577" s="4"/>
    </row>
    <row r="1578" spans="1:1">
      <c r="A1578" s="4"/>
    </row>
    <row r="1579" spans="1:1">
      <c r="A1579" s="4"/>
    </row>
    <row r="1580" spans="1:1">
      <c r="A1580" s="4"/>
    </row>
    <row r="1581" spans="1:1">
      <c r="A1581" s="4"/>
    </row>
    <row r="1582" spans="1:1">
      <c r="A1582" s="4"/>
    </row>
    <row r="1583" spans="1:1">
      <c r="A1583" s="4"/>
    </row>
    <row r="1584" spans="1:1">
      <c r="A1584" s="4"/>
    </row>
    <row r="1585" spans="1:1">
      <c r="A1585" s="4"/>
    </row>
    <row r="1586" spans="1:1">
      <c r="A1586" s="4"/>
    </row>
    <row r="1587" spans="1:1">
      <c r="A1587" s="4"/>
    </row>
    <row r="1588" spans="1:1">
      <c r="A1588" s="4"/>
    </row>
    <row r="1589" spans="1:1">
      <c r="A1589" s="4"/>
    </row>
    <row r="1590" spans="1:1">
      <c r="A1590" s="4"/>
    </row>
    <row r="1591" spans="1:1">
      <c r="A1591" s="4"/>
    </row>
    <row r="1592" spans="1:1">
      <c r="A1592" s="4"/>
    </row>
    <row r="1593" spans="1:1">
      <c r="A1593" s="4"/>
    </row>
    <row r="1594" spans="1:1">
      <c r="A1594" s="4"/>
    </row>
    <row r="1595" spans="1:1">
      <c r="A1595" s="4"/>
    </row>
    <row r="1596" spans="1:1">
      <c r="A1596" s="4"/>
    </row>
    <row r="1597" spans="1:1">
      <c r="A1597" s="4"/>
    </row>
    <row r="1598" spans="1:1">
      <c r="A1598" s="4"/>
    </row>
    <row r="1599" spans="1:1">
      <c r="A1599" s="4"/>
    </row>
    <row r="1600" spans="1:1">
      <c r="A1600" s="4"/>
    </row>
    <row r="1601" spans="1:1">
      <c r="A1601" s="4"/>
    </row>
    <row r="1602" spans="1:1">
      <c r="A1602" s="4"/>
    </row>
    <row r="1603" spans="1:1">
      <c r="A1603" s="4"/>
    </row>
    <row r="1604" spans="1:1">
      <c r="A1604" s="4"/>
    </row>
    <row r="1605" spans="1:1">
      <c r="A1605" s="4"/>
    </row>
    <row r="1606" spans="1:1">
      <c r="A1606" s="4"/>
    </row>
    <row r="1607" spans="1:1">
      <c r="A1607" s="4"/>
    </row>
    <row r="1608" spans="1:1">
      <c r="A1608" s="4"/>
    </row>
    <row r="1609" spans="1:1">
      <c r="A1609" s="4"/>
    </row>
    <row r="1610" spans="1:1">
      <c r="A1610" s="4"/>
    </row>
    <row r="1611" spans="1:1">
      <c r="A1611" s="4"/>
    </row>
    <row r="1612" spans="1:1">
      <c r="A1612" s="4"/>
    </row>
    <row r="1613" spans="1:1">
      <c r="A1613" s="4"/>
    </row>
    <row r="1614" spans="1:1">
      <c r="A1614" s="4"/>
    </row>
    <row r="1615" spans="1:1">
      <c r="A1615" s="4"/>
    </row>
    <row r="1616" spans="1:1">
      <c r="A1616" s="4"/>
    </row>
    <row r="1617" spans="1:1">
      <c r="A1617" s="4"/>
    </row>
    <row r="1618" spans="1:1">
      <c r="A1618" s="4"/>
    </row>
    <row r="1619" spans="1:1">
      <c r="A1619" s="4"/>
    </row>
    <row r="1620" spans="1:1">
      <c r="A1620" s="4"/>
    </row>
    <row r="1621" spans="1:1">
      <c r="A1621" s="4"/>
    </row>
    <row r="1622" spans="1:1">
      <c r="A1622" s="4"/>
    </row>
    <row r="1623" spans="1:1">
      <c r="A1623" s="4"/>
    </row>
    <row r="1624" spans="1:1">
      <c r="A1624" s="4"/>
    </row>
    <row r="1625" spans="1:1">
      <c r="A1625" s="4"/>
    </row>
    <row r="1626" spans="1:1">
      <c r="A1626" s="4"/>
    </row>
    <row r="1627" spans="1:1">
      <c r="A1627" s="4"/>
    </row>
    <row r="1628" spans="1:1">
      <c r="A1628" s="4"/>
    </row>
    <row r="1629" spans="1:1">
      <c r="A1629" s="4"/>
    </row>
    <row r="1630" spans="1:1">
      <c r="A1630" s="4"/>
    </row>
    <row r="1631" spans="1:1">
      <c r="A1631" s="4"/>
    </row>
    <row r="1632" spans="1:1">
      <c r="A1632" s="4"/>
    </row>
    <row r="1633" spans="1:1">
      <c r="A1633" s="4"/>
    </row>
    <row r="1634" spans="1:1">
      <c r="A1634" s="4"/>
    </row>
    <row r="1635" spans="1:1">
      <c r="A1635" s="4"/>
    </row>
    <row r="1636" spans="1:1">
      <c r="A1636" s="4"/>
    </row>
    <row r="1637" spans="1:1">
      <c r="A1637" s="4"/>
    </row>
    <row r="1638" spans="1:1">
      <c r="A1638" s="4"/>
    </row>
    <row r="1639" spans="1:1">
      <c r="A1639" s="4"/>
    </row>
    <row r="1640" spans="1:1">
      <c r="A1640" s="4"/>
    </row>
    <row r="1641" spans="1:1">
      <c r="A1641" s="4"/>
    </row>
    <row r="1642" spans="1:1">
      <c r="A1642" s="4"/>
    </row>
    <row r="1643" spans="1:1">
      <c r="A1643" s="4"/>
    </row>
    <row r="1644" spans="1:1">
      <c r="A1644" s="4"/>
    </row>
    <row r="1645" spans="1:1">
      <c r="A1645" s="4"/>
    </row>
    <row r="1646" spans="1:1">
      <c r="A1646" s="4"/>
    </row>
    <row r="1647" spans="1:1">
      <c r="A1647" s="4"/>
    </row>
    <row r="1648" spans="1:1">
      <c r="A1648" s="4"/>
    </row>
    <row r="1649" spans="1:1">
      <c r="A1649" s="4"/>
    </row>
    <row r="1650" spans="1:1">
      <c r="A1650" s="4"/>
    </row>
    <row r="1651" spans="1:1">
      <c r="A1651" s="4"/>
    </row>
    <row r="1652" spans="1:1">
      <c r="A1652" s="4"/>
    </row>
    <row r="1653" spans="1:1">
      <c r="A1653" s="4"/>
    </row>
    <row r="1654" spans="1:1">
      <c r="A1654" s="4"/>
    </row>
    <row r="1655" spans="1:1">
      <c r="A1655" s="4"/>
    </row>
    <row r="1656" spans="1:1">
      <c r="A1656" s="4"/>
    </row>
    <row r="1657" spans="1:1">
      <c r="A1657" s="4"/>
    </row>
    <row r="1658" spans="1:1">
      <c r="A1658" s="4"/>
    </row>
    <row r="1659" spans="1:1">
      <c r="A1659" s="4"/>
    </row>
    <row r="1660" spans="1:1">
      <c r="A1660" s="4"/>
    </row>
    <row r="1661" spans="1:1">
      <c r="A1661" s="4"/>
    </row>
    <row r="1662" spans="1:1">
      <c r="A1662" s="4"/>
    </row>
    <row r="1663" spans="1:1">
      <c r="A1663" s="4"/>
    </row>
    <row r="1664" spans="1:1">
      <c r="A1664" s="4"/>
    </row>
    <row r="1665" spans="1:1">
      <c r="A1665" s="4"/>
    </row>
    <row r="1666" spans="1:1">
      <c r="A1666" s="4"/>
    </row>
    <row r="1667" spans="1:1">
      <c r="A1667" s="4"/>
    </row>
    <row r="1668" spans="1:1">
      <c r="A1668" s="4"/>
    </row>
    <row r="1669" spans="1:1">
      <c r="A1669" s="4"/>
    </row>
    <row r="1670" spans="1:1">
      <c r="A1670" s="4"/>
    </row>
    <row r="1671" spans="1:1">
      <c r="A1671" s="4"/>
    </row>
    <row r="1672" spans="1:1">
      <c r="A1672" s="4"/>
    </row>
    <row r="1673" spans="1:1">
      <c r="A1673" s="4"/>
    </row>
    <row r="1674" spans="1:1">
      <c r="A1674" s="4"/>
    </row>
    <row r="1675" spans="1:1">
      <c r="A1675" s="4"/>
    </row>
    <row r="1676" spans="1:1">
      <c r="A1676" s="4"/>
    </row>
    <row r="1677" spans="1:1">
      <c r="A1677" s="4"/>
    </row>
    <row r="1678" spans="1:1">
      <c r="A1678" s="4"/>
    </row>
    <row r="1679" spans="1:1">
      <c r="A1679" s="4"/>
    </row>
    <row r="1680" spans="1:1">
      <c r="A1680" s="4"/>
    </row>
    <row r="1681" spans="1:1">
      <c r="A1681" s="4"/>
    </row>
    <row r="1682" spans="1:1">
      <c r="A1682" s="4"/>
    </row>
    <row r="1683" spans="1:1">
      <c r="A1683" s="4"/>
    </row>
    <row r="1684" spans="1:1">
      <c r="A1684" s="4"/>
    </row>
    <row r="1685" spans="1:1">
      <c r="A1685" s="4"/>
    </row>
    <row r="1686" spans="1:1">
      <c r="A1686" s="4"/>
    </row>
    <row r="1687" spans="1:1">
      <c r="A1687" s="4"/>
    </row>
    <row r="1688" spans="1:1">
      <c r="A1688" s="4"/>
    </row>
    <row r="1689" spans="1:1">
      <c r="A1689" s="4"/>
    </row>
    <row r="1690" spans="1:1">
      <c r="A1690" s="4"/>
    </row>
    <row r="1691" spans="1:1">
      <c r="A1691" s="4"/>
    </row>
    <row r="1692" spans="1:1">
      <c r="A1692" s="4"/>
    </row>
    <row r="1693" spans="1:1">
      <c r="A1693" s="4"/>
    </row>
    <row r="1694" spans="1:1">
      <c r="A1694" s="4"/>
    </row>
    <row r="1695" spans="1:1">
      <c r="A1695" s="4"/>
    </row>
    <row r="1696" spans="1:1">
      <c r="A1696" s="4"/>
    </row>
    <row r="1697" spans="1:1">
      <c r="A1697" s="4"/>
    </row>
    <row r="1698" spans="1:1">
      <c r="A1698" s="4"/>
    </row>
    <row r="1699" spans="1:1">
      <c r="A1699" s="4"/>
    </row>
    <row r="1700" spans="1:1">
      <c r="A1700" s="4"/>
    </row>
    <row r="1701" spans="1:1">
      <c r="A1701" s="4"/>
    </row>
    <row r="1702" spans="1:1">
      <c r="A1702" s="4"/>
    </row>
    <row r="1703" spans="1:1">
      <c r="A1703" s="4"/>
    </row>
    <row r="1704" spans="1:1">
      <c r="A1704" s="4"/>
    </row>
    <row r="1705" spans="1:1">
      <c r="A1705" s="4"/>
    </row>
    <row r="1706" spans="1:1">
      <c r="A1706" s="4"/>
    </row>
    <row r="1707" spans="1:1">
      <c r="A1707" s="4"/>
    </row>
    <row r="1708" spans="1:1">
      <c r="A1708" s="4"/>
    </row>
    <row r="1709" spans="1:1">
      <c r="A1709" s="4"/>
    </row>
    <row r="1710" spans="1:1">
      <c r="A1710" s="4"/>
    </row>
    <row r="1711" spans="1:1">
      <c r="A1711" s="4"/>
    </row>
    <row r="1712" spans="1:1">
      <c r="A1712" s="4"/>
    </row>
    <row r="1713" spans="1:1">
      <c r="A1713" s="4"/>
    </row>
    <row r="1714" spans="1:1">
      <c r="A1714" s="4"/>
    </row>
    <row r="1715" spans="1:1">
      <c r="A1715" s="4"/>
    </row>
    <row r="1716" spans="1:1">
      <c r="A1716" s="4"/>
    </row>
    <row r="1717" spans="1:1">
      <c r="A1717" s="4"/>
    </row>
    <row r="1718" spans="1:1">
      <c r="A1718" s="4"/>
    </row>
    <row r="1719" spans="1:1">
      <c r="A1719" s="4"/>
    </row>
    <row r="1720" spans="1:1">
      <c r="A1720" s="4"/>
    </row>
    <row r="1721" spans="1:1">
      <c r="A1721" s="4"/>
    </row>
    <row r="1722" spans="1:1">
      <c r="A1722" s="4"/>
    </row>
    <row r="1723" spans="1:1">
      <c r="A1723" s="4"/>
    </row>
    <row r="1724" spans="1:1">
      <c r="A1724" s="4"/>
    </row>
    <row r="1725" spans="1:1">
      <c r="A1725" s="4"/>
    </row>
    <row r="1726" spans="1:1">
      <c r="A1726" s="4"/>
    </row>
    <row r="1727" spans="1:1">
      <c r="A1727" s="4"/>
    </row>
    <row r="1728" spans="1:1">
      <c r="A1728" s="4"/>
    </row>
    <row r="1729" spans="1:1">
      <c r="A1729" s="4"/>
    </row>
    <row r="1730" spans="1:1">
      <c r="A1730" s="4"/>
    </row>
    <row r="1731" spans="1:1">
      <c r="A1731" s="4"/>
    </row>
    <row r="1732" spans="1:1">
      <c r="A1732" s="4"/>
    </row>
    <row r="1733" spans="1:1">
      <c r="A1733" s="4"/>
    </row>
    <row r="1734" spans="1:1">
      <c r="A1734" s="4"/>
    </row>
    <row r="1735" spans="1:1">
      <c r="A1735" s="4"/>
    </row>
    <row r="1736" spans="1:1">
      <c r="A1736" s="4"/>
    </row>
    <row r="1737" spans="1:1">
      <c r="A1737" s="4"/>
    </row>
    <row r="1738" spans="1:1">
      <c r="A1738" s="4"/>
    </row>
    <row r="1739" spans="1:1">
      <c r="A1739" s="4"/>
    </row>
    <row r="1740" spans="1:1">
      <c r="A1740" s="4"/>
    </row>
    <row r="1741" spans="1:1">
      <c r="A1741" s="4"/>
    </row>
    <row r="1742" spans="1:1">
      <c r="A1742" s="4"/>
    </row>
    <row r="1743" spans="1:1">
      <c r="A1743" s="4"/>
    </row>
    <row r="1744" spans="1:1">
      <c r="A1744" s="4"/>
    </row>
    <row r="1745" spans="1:1">
      <c r="A1745" s="4"/>
    </row>
    <row r="1746" spans="1:1">
      <c r="A1746" s="4"/>
    </row>
    <row r="1747" spans="1:1">
      <c r="A1747" s="4"/>
    </row>
    <row r="1748" spans="1:1">
      <c r="A1748" s="4"/>
    </row>
    <row r="1749" spans="1:1">
      <c r="A1749" s="4"/>
    </row>
    <row r="1750" spans="1:1">
      <c r="A1750" s="4"/>
    </row>
    <row r="1751" spans="1:1">
      <c r="A1751" s="4"/>
    </row>
    <row r="1752" spans="1:1">
      <c r="A1752" s="4"/>
    </row>
    <row r="1753" spans="1:1">
      <c r="A1753" s="4"/>
    </row>
    <row r="1754" spans="1:1">
      <c r="A1754" s="4"/>
    </row>
    <row r="1755" spans="1:1">
      <c r="A1755" s="4"/>
    </row>
    <row r="1756" spans="1:1">
      <c r="A1756" s="4"/>
    </row>
    <row r="1757" spans="1:1">
      <c r="A1757" s="4"/>
    </row>
    <row r="1758" spans="1:1">
      <c r="A1758" s="4"/>
    </row>
    <row r="1759" spans="1:1">
      <c r="A1759" s="4"/>
    </row>
    <row r="1760" spans="1:1">
      <c r="A1760" s="4"/>
    </row>
    <row r="1761" spans="1:1">
      <c r="A1761" s="4"/>
    </row>
    <row r="1762" spans="1:1">
      <c r="A1762" s="4"/>
    </row>
    <row r="1763" spans="1:1">
      <c r="A1763" s="4"/>
    </row>
    <row r="1764" spans="1:1">
      <c r="A1764" s="4"/>
    </row>
    <row r="1765" spans="1:1">
      <c r="A1765" s="4"/>
    </row>
    <row r="1766" spans="1:1">
      <c r="A1766" s="4"/>
    </row>
    <row r="1767" spans="1:1">
      <c r="A1767" s="4"/>
    </row>
    <row r="1768" spans="1:1">
      <c r="A1768" s="4"/>
    </row>
    <row r="1769" spans="1:1">
      <c r="A1769" s="4"/>
    </row>
    <row r="1770" spans="1:1">
      <c r="A1770" s="4"/>
    </row>
    <row r="1771" spans="1:1">
      <c r="A1771" s="4"/>
    </row>
    <row r="1772" spans="1:1">
      <c r="A1772" s="4"/>
    </row>
    <row r="1773" spans="1:1">
      <c r="A1773" s="4"/>
    </row>
    <row r="1774" spans="1:1">
      <c r="A1774" s="4"/>
    </row>
    <row r="1775" spans="1:1">
      <c r="A1775" s="4"/>
    </row>
    <row r="1776" spans="1:1">
      <c r="A1776" s="4"/>
    </row>
    <row r="1777" spans="1:1">
      <c r="A1777" s="4"/>
    </row>
    <row r="1778" spans="1:1">
      <c r="A1778" s="4"/>
    </row>
    <row r="1779" spans="1:1">
      <c r="A1779" s="4"/>
    </row>
    <row r="1780" spans="1:1">
      <c r="A1780" s="4"/>
    </row>
    <row r="1781" spans="1:1">
      <c r="A1781" s="4"/>
    </row>
    <row r="1782" spans="1:1">
      <c r="A1782" s="4"/>
    </row>
    <row r="1783" spans="1:1">
      <c r="A1783" s="4"/>
    </row>
    <row r="1784" spans="1:1">
      <c r="A1784" s="4"/>
    </row>
    <row r="1785" spans="1:1">
      <c r="A1785" s="4"/>
    </row>
    <row r="1786" spans="1:1">
      <c r="A1786" s="4"/>
    </row>
    <row r="1787" spans="1:1">
      <c r="A1787" s="4"/>
    </row>
    <row r="1788" spans="1:1">
      <c r="A1788" s="4"/>
    </row>
    <row r="1789" spans="1:1">
      <c r="A1789" s="4"/>
    </row>
    <row r="1790" spans="1:1">
      <c r="A1790" s="4"/>
    </row>
    <row r="1791" spans="1:1">
      <c r="A1791" s="4"/>
    </row>
    <row r="1792" spans="1:1">
      <c r="A1792" s="4"/>
    </row>
    <row r="1793" spans="1:1">
      <c r="A1793" s="4"/>
    </row>
    <row r="1794" spans="1:1">
      <c r="A1794" s="4"/>
    </row>
    <row r="1795" spans="1:1">
      <c r="A1795" s="4"/>
    </row>
    <row r="1796" spans="1:1">
      <c r="A1796" s="4"/>
    </row>
    <row r="1797" spans="1:1">
      <c r="A1797" s="4"/>
    </row>
    <row r="1798" spans="1:1">
      <c r="A1798" s="4"/>
    </row>
    <row r="1799" spans="1:1">
      <c r="A1799" s="4"/>
    </row>
    <row r="1800" spans="1:1">
      <c r="A1800" s="4"/>
    </row>
    <row r="1801" spans="1:1">
      <c r="A1801" s="4"/>
    </row>
    <row r="1802" spans="1:1">
      <c r="A1802" s="4"/>
    </row>
    <row r="1803" spans="1:1">
      <c r="A1803" s="4"/>
    </row>
    <row r="1804" spans="1:1">
      <c r="A1804" s="4"/>
    </row>
    <row r="1805" spans="1:1">
      <c r="A1805" s="4"/>
    </row>
    <row r="1806" spans="1:1">
      <c r="A1806" s="4"/>
    </row>
    <row r="1807" spans="1:1">
      <c r="A1807" s="4"/>
    </row>
    <row r="1808" spans="1:1">
      <c r="A1808" s="4"/>
    </row>
    <row r="1809" spans="1:1">
      <c r="A1809" s="4"/>
    </row>
    <row r="1810" spans="1:1">
      <c r="A1810" s="4"/>
    </row>
    <row r="1811" spans="1:1">
      <c r="A1811" s="4"/>
    </row>
    <row r="1812" spans="1:1">
      <c r="A1812" s="4"/>
    </row>
    <row r="1813" spans="1:1">
      <c r="A1813" s="4"/>
    </row>
    <row r="1814" spans="1:1">
      <c r="A1814" s="4"/>
    </row>
    <row r="1815" spans="1:1">
      <c r="A1815" s="4"/>
    </row>
    <row r="1816" spans="1:1">
      <c r="A1816" s="4"/>
    </row>
    <row r="1817" spans="1:1">
      <c r="A1817" s="4"/>
    </row>
    <row r="1818" spans="1:1">
      <c r="A1818" s="4"/>
    </row>
    <row r="1819" spans="1:1">
      <c r="A1819" s="4"/>
    </row>
    <row r="1820" spans="1:1">
      <c r="A1820" s="4"/>
    </row>
    <row r="1821" spans="1:1">
      <c r="A1821" s="4"/>
    </row>
    <row r="1822" spans="1:1">
      <c r="A1822" s="4"/>
    </row>
    <row r="1823" spans="1:1">
      <c r="A1823" s="4"/>
    </row>
    <row r="1824" spans="1:1">
      <c r="A1824" s="4"/>
    </row>
    <row r="1825" spans="1:1">
      <c r="A1825" s="4"/>
    </row>
    <row r="1826" spans="1:1">
      <c r="A1826" s="4"/>
    </row>
    <row r="1827" spans="1:1">
      <c r="A1827" s="4"/>
    </row>
    <row r="1828" spans="1:1">
      <c r="A1828" s="4"/>
    </row>
    <row r="1829" spans="1:1">
      <c r="A1829" s="4"/>
    </row>
    <row r="1830" spans="1:1">
      <c r="A1830" s="4"/>
    </row>
    <row r="1831" spans="1:1">
      <c r="A1831" s="4"/>
    </row>
    <row r="1832" spans="1:1">
      <c r="A1832" s="4"/>
    </row>
    <row r="1833" spans="1:1">
      <c r="A1833" s="4"/>
    </row>
    <row r="1834" spans="1:1">
      <c r="A1834" s="4"/>
    </row>
    <row r="1835" spans="1:1">
      <c r="A1835" s="4"/>
    </row>
    <row r="1836" spans="1:1">
      <c r="A1836" s="4"/>
    </row>
    <row r="1837" spans="1:1">
      <c r="A1837" s="4"/>
    </row>
    <row r="1838" spans="1:1">
      <c r="A1838" s="4"/>
    </row>
    <row r="1839" spans="1:1">
      <c r="A1839" s="4"/>
    </row>
    <row r="1840" spans="1:1">
      <c r="A1840" s="4"/>
    </row>
    <row r="1841" spans="1:1">
      <c r="A1841" s="4"/>
    </row>
    <row r="1842" spans="1:1">
      <c r="A1842" s="4"/>
    </row>
    <row r="1843" spans="1:1">
      <c r="A1843" s="4"/>
    </row>
    <row r="1844" spans="1:1">
      <c r="A1844" s="4"/>
    </row>
    <row r="1845" spans="1:1">
      <c r="A1845" s="4"/>
    </row>
    <row r="1846" spans="1:1">
      <c r="A1846" s="4"/>
    </row>
    <row r="1847" spans="1:1">
      <c r="A1847" s="4"/>
    </row>
    <row r="1848" spans="1:1">
      <c r="A1848" s="4"/>
    </row>
    <row r="1849" spans="1:1">
      <c r="A1849" s="4"/>
    </row>
    <row r="1850" spans="1:1">
      <c r="A1850" s="4"/>
    </row>
    <row r="1851" spans="1:1">
      <c r="A1851" s="4"/>
    </row>
    <row r="1852" spans="1:1">
      <c r="A1852" s="4"/>
    </row>
    <row r="1853" spans="1:1">
      <c r="A1853" s="4"/>
    </row>
    <row r="1854" spans="1:1">
      <c r="A1854" s="4"/>
    </row>
    <row r="1855" spans="1:1">
      <c r="A1855" s="4"/>
    </row>
    <row r="1856" spans="1:1">
      <c r="A1856" s="4"/>
    </row>
    <row r="1857" spans="1:1">
      <c r="A1857" s="4"/>
    </row>
    <row r="1858" spans="1:1">
      <c r="A1858" s="4"/>
    </row>
    <row r="1859" spans="1:1">
      <c r="A1859" s="4"/>
    </row>
    <row r="1860" spans="1:1">
      <c r="A1860" s="4"/>
    </row>
    <row r="1861" spans="1:1">
      <c r="A1861" s="4"/>
    </row>
    <row r="1862" spans="1:1">
      <c r="A1862" s="4"/>
    </row>
    <row r="1863" spans="1:1">
      <c r="A1863" s="4"/>
    </row>
    <row r="1864" spans="1:1">
      <c r="A1864" s="4"/>
    </row>
    <row r="1865" spans="1:1">
      <c r="A1865" s="4"/>
    </row>
    <row r="1866" spans="1:1">
      <c r="A1866" s="4"/>
    </row>
    <row r="1867" spans="1:1">
      <c r="A1867" s="4"/>
    </row>
    <row r="1868" spans="1:1">
      <c r="A1868" s="4"/>
    </row>
    <row r="1869" spans="1:1">
      <c r="A1869" s="4"/>
    </row>
    <row r="1870" spans="1:1">
      <c r="A1870" s="4"/>
    </row>
    <row r="1871" spans="1:1">
      <c r="A1871" s="4"/>
    </row>
    <row r="1872" spans="1:1">
      <c r="A1872" s="4"/>
    </row>
    <row r="1873" spans="1:1">
      <c r="A1873" s="4"/>
    </row>
    <row r="1874" spans="1:1">
      <c r="A1874" s="4"/>
    </row>
    <row r="1875" spans="1:1">
      <c r="A1875" s="4"/>
    </row>
    <row r="1876" spans="1:1">
      <c r="A1876" s="4"/>
    </row>
    <row r="1877" spans="1:1">
      <c r="A1877" s="4"/>
    </row>
    <row r="1878" spans="1:1">
      <c r="A1878" s="4"/>
    </row>
    <row r="1879" spans="1:1">
      <c r="A1879" s="4"/>
    </row>
    <row r="1880" spans="1:1">
      <c r="A1880" s="4"/>
    </row>
    <row r="1881" spans="1:1">
      <c r="A1881" s="4"/>
    </row>
    <row r="1882" spans="1:1">
      <c r="A1882" s="4"/>
    </row>
    <row r="1883" spans="1:1">
      <c r="A1883" s="4"/>
    </row>
    <row r="1884" spans="1:1">
      <c r="A1884" s="4"/>
    </row>
    <row r="1885" spans="1:1">
      <c r="A1885" s="4"/>
    </row>
    <row r="1886" spans="1:1">
      <c r="A1886" s="4"/>
    </row>
    <row r="1887" spans="1:1">
      <c r="A1887" s="4"/>
    </row>
    <row r="1888" spans="1:1">
      <c r="A1888" s="4"/>
    </row>
    <row r="1889" spans="1:1">
      <c r="A1889" s="4"/>
    </row>
    <row r="1890" spans="1:1">
      <c r="A1890" s="4"/>
    </row>
    <row r="1891" spans="1:1">
      <c r="A1891" s="4"/>
    </row>
    <row r="1892" spans="1:1">
      <c r="A1892" s="4"/>
    </row>
    <row r="1893" spans="1:1">
      <c r="A1893" s="4"/>
    </row>
    <row r="1894" spans="1:1">
      <c r="A1894" s="4"/>
    </row>
    <row r="1895" spans="1:1">
      <c r="A1895" s="4"/>
    </row>
    <row r="1896" spans="1:1">
      <c r="A1896" s="4"/>
    </row>
    <row r="1897" spans="1:1">
      <c r="A1897" s="4"/>
    </row>
    <row r="1898" spans="1:1">
      <c r="A1898" s="4"/>
    </row>
    <row r="1899" spans="1:1">
      <c r="A1899" s="4"/>
    </row>
    <row r="1900" spans="1:1">
      <c r="A1900" s="4"/>
    </row>
    <row r="1901" spans="1:1">
      <c r="A1901" s="4"/>
    </row>
    <row r="1902" spans="1:1">
      <c r="A1902" s="4"/>
    </row>
    <row r="1903" spans="1:1">
      <c r="A1903" s="4"/>
    </row>
    <row r="1904" spans="1:1">
      <c r="A1904" s="4"/>
    </row>
    <row r="1905" spans="1:1">
      <c r="A1905" s="4"/>
    </row>
    <row r="1906" spans="1:1">
      <c r="A1906" s="4"/>
    </row>
    <row r="1907" spans="1:1">
      <c r="A1907" s="4"/>
    </row>
    <row r="1908" spans="1:1">
      <c r="A1908" s="4"/>
    </row>
    <row r="1909" spans="1:1">
      <c r="A1909" s="4"/>
    </row>
    <row r="1910" spans="1:1">
      <c r="A1910" s="4"/>
    </row>
    <row r="1911" spans="1:1">
      <c r="A1911" s="4"/>
    </row>
    <row r="1912" spans="1:1">
      <c r="A1912" s="4"/>
    </row>
    <row r="1913" spans="1:1">
      <c r="A1913" s="4"/>
    </row>
    <row r="1914" spans="1:1">
      <c r="A1914" s="4"/>
    </row>
    <row r="1915" spans="1:1">
      <c r="A1915" s="4"/>
    </row>
    <row r="1916" spans="1:1">
      <c r="A1916" s="4"/>
    </row>
    <row r="1917" spans="1:1">
      <c r="A1917" s="4"/>
    </row>
    <row r="1918" spans="1:1">
      <c r="A1918" s="4"/>
    </row>
    <row r="1919" spans="1:1">
      <c r="A1919" s="4"/>
    </row>
    <row r="1920" spans="1:1">
      <c r="A1920" s="4"/>
    </row>
    <row r="1921" spans="1:1">
      <c r="A1921" s="4"/>
    </row>
    <row r="1922" spans="1:1">
      <c r="A1922" s="4"/>
    </row>
    <row r="1923" spans="1:1">
      <c r="A1923" s="4"/>
    </row>
    <row r="1924" spans="1:1">
      <c r="A1924" s="4"/>
    </row>
    <row r="1925" spans="1:1">
      <c r="A1925" s="4"/>
    </row>
    <row r="1926" spans="1:1">
      <c r="A1926" s="4"/>
    </row>
    <row r="1927" spans="1:1">
      <c r="A1927" s="4"/>
    </row>
    <row r="1928" spans="1:1">
      <c r="A1928" s="4"/>
    </row>
    <row r="1929" spans="1:1">
      <c r="A1929" s="4"/>
    </row>
    <row r="1930" spans="1:1">
      <c r="A1930" s="4"/>
    </row>
    <row r="1931" spans="1:1">
      <c r="A1931" s="4"/>
    </row>
    <row r="1932" spans="1:1">
      <c r="A1932" s="4"/>
    </row>
    <row r="1933" spans="1:1">
      <c r="A1933" s="4"/>
    </row>
    <row r="1934" spans="1:1">
      <c r="A1934" s="4"/>
    </row>
    <row r="1935" spans="1:1">
      <c r="A1935" s="4"/>
    </row>
    <row r="1936" spans="1:1">
      <c r="A1936" s="4"/>
    </row>
    <row r="1937" spans="1:1">
      <c r="A1937" s="4"/>
    </row>
    <row r="1938" spans="1:1">
      <c r="A1938" s="4"/>
    </row>
    <row r="1939" spans="1:1">
      <c r="A1939" s="4"/>
    </row>
    <row r="1940" spans="1:1">
      <c r="A1940" s="4"/>
    </row>
    <row r="1941" spans="1:1">
      <c r="A1941" s="4"/>
    </row>
    <row r="1942" spans="1:1">
      <c r="A1942" s="4"/>
    </row>
    <row r="1943" spans="1:1">
      <c r="A1943" s="4"/>
    </row>
    <row r="1944" spans="1:1">
      <c r="A1944" s="4"/>
    </row>
    <row r="1945" spans="1:1">
      <c r="A1945" s="4"/>
    </row>
    <row r="1946" spans="1:1">
      <c r="A1946" s="4"/>
    </row>
    <row r="1947" spans="1:1">
      <c r="A1947" s="4"/>
    </row>
    <row r="1948" spans="1:1">
      <c r="A1948" s="4"/>
    </row>
    <row r="1949" spans="1:1">
      <c r="A1949" s="4"/>
    </row>
    <row r="1950" spans="1:1">
      <c r="A1950" s="4"/>
    </row>
    <row r="1951" spans="1:1">
      <c r="A1951" s="4"/>
    </row>
    <row r="1952" spans="1:1">
      <c r="A1952" s="4"/>
    </row>
    <row r="1953" spans="1:1">
      <c r="A1953" s="4"/>
    </row>
    <row r="1954" spans="1:1">
      <c r="A1954" s="4"/>
    </row>
    <row r="1955" spans="1:1">
      <c r="A1955" s="4"/>
    </row>
    <row r="1956" spans="1:1">
      <c r="A1956" s="4"/>
    </row>
    <row r="1957" spans="1:1">
      <c r="A1957" s="4"/>
    </row>
    <row r="1958" spans="1:1">
      <c r="A1958" s="4"/>
    </row>
    <row r="1959" spans="1:1">
      <c r="A1959" s="4"/>
    </row>
    <row r="1960" spans="1:1">
      <c r="A1960" s="4"/>
    </row>
    <row r="1961" spans="1:1">
      <c r="A1961" s="4"/>
    </row>
    <row r="1962" spans="1:1">
      <c r="A1962" s="4"/>
    </row>
    <row r="1963" spans="1:1">
      <c r="A1963" s="4"/>
    </row>
    <row r="1964" spans="1:1">
      <c r="A1964" s="4"/>
    </row>
    <row r="1965" spans="1:1">
      <c r="A1965" s="4"/>
    </row>
    <row r="1966" spans="1:1">
      <c r="A1966" s="4"/>
    </row>
    <row r="1967" spans="1:1">
      <c r="A1967" s="4"/>
    </row>
    <row r="1968" spans="1:1">
      <c r="A1968" s="4"/>
    </row>
    <row r="1969" spans="1:1">
      <c r="A1969" s="4"/>
    </row>
    <row r="1970" spans="1:1">
      <c r="A1970" s="4"/>
    </row>
    <row r="1971" spans="1:1">
      <c r="A1971" s="4"/>
    </row>
    <row r="1972" spans="1:1">
      <c r="A1972" s="4"/>
    </row>
    <row r="1973" spans="1:1">
      <c r="A1973" s="4"/>
    </row>
    <row r="1974" spans="1:1">
      <c r="A1974" s="4"/>
    </row>
    <row r="1975" spans="1:1">
      <c r="A1975" s="4"/>
    </row>
    <row r="1976" spans="1:1">
      <c r="A1976" s="4"/>
    </row>
    <row r="1977" spans="1:1">
      <c r="A1977" s="4"/>
    </row>
    <row r="1978" spans="1:1">
      <c r="A1978" s="4"/>
    </row>
    <row r="1979" spans="1:1">
      <c r="A1979" s="4"/>
    </row>
    <row r="1980" spans="1:1">
      <c r="A1980" s="4"/>
    </row>
    <row r="1981" spans="1:1">
      <c r="A1981" s="4"/>
    </row>
    <row r="1982" spans="1:1">
      <c r="A1982" s="4"/>
    </row>
    <row r="1983" spans="1:1">
      <c r="A1983" s="4"/>
    </row>
    <row r="1984" spans="1:1">
      <c r="A1984" s="4"/>
    </row>
    <row r="1985" spans="1:1">
      <c r="A1985" s="4"/>
    </row>
    <row r="1986" spans="1:1">
      <c r="A1986" s="4"/>
    </row>
    <row r="1987" spans="1:1">
      <c r="A1987" s="4"/>
    </row>
    <row r="1988" spans="1:1">
      <c r="A1988" s="4"/>
    </row>
    <row r="1989" spans="1:1">
      <c r="A1989" s="4"/>
    </row>
    <row r="1990" spans="1:1">
      <c r="A1990" s="4"/>
    </row>
    <row r="1991" spans="1:1">
      <c r="A1991" s="4"/>
    </row>
    <row r="1992" spans="1:1">
      <c r="A1992" s="4"/>
    </row>
    <row r="1993" spans="1:1">
      <c r="A1993" s="4"/>
    </row>
    <row r="1994" spans="1:1">
      <c r="A1994" s="4"/>
    </row>
    <row r="1995" spans="1:1">
      <c r="A1995" s="4"/>
    </row>
    <row r="1996" spans="1:1">
      <c r="A1996" s="4"/>
    </row>
    <row r="1997" spans="1:1">
      <c r="A1997" s="4"/>
    </row>
    <row r="1998" spans="1:1">
      <c r="A1998" s="4"/>
    </row>
    <row r="1999" spans="1:1">
      <c r="A1999" s="4"/>
    </row>
    <row r="2000" spans="1:1">
      <c r="A2000" s="4"/>
    </row>
    <row r="2001" spans="1:1">
      <c r="A2001" s="4"/>
    </row>
    <row r="2002" spans="1:1">
      <c r="A2002" s="4"/>
    </row>
    <row r="2003" spans="1:1">
      <c r="A2003" s="4"/>
    </row>
    <row r="2004" spans="1:1">
      <c r="A2004" s="4"/>
    </row>
    <row r="2005" spans="1:1">
      <c r="A2005" s="4"/>
    </row>
    <row r="2006" spans="1:1">
      <c r="A2006" s="4"/>
    </row>
    <row r="2007" spans="1:1">
      <c r="A2007" s="4"/>
    </row>
    <row r="2008" spans="1:1">
      <c r="A2008" s="4"/>
    </row>
    <row r="2009" spans="1:1">
      <c r="A2009" s="4"/>
    </row>
    <row r="2010" spans="1:1">
      <c r="A2010" s="4"/>
    </row>
    <row r="2011" spans="1:1">
      <c r="A2011" s="4"/>
    </row>
    <row r="2012" spans="1:1">
      <c r="A2012" s="4"/>
    </row>
    <row r="2013" spans="1:1">
      <c r="A2013" s="4"/>
    </row>
    <row r="2014" spans="1:1">
      <c r="A2014" s="4"/>
    </row>
    <row r="2015" spans="1:1">
      <c r="A2015" s="4"/>
    </row>
    <row r="2016" spans="1:1">
      <c r="A2016" s="4"/>
    </row>
    <row r="2017" spans="1:1">
      <c r="A2017" s="4"/>
    </row>
    <row r="2018" spans="1:1">
      <c r="A2018" s="4"/>
    </row>
    <row r="2019" spans="1:1">
      <c r="A2019" s="4"/>
    </row>
    <row r="2020" spans="1:1">
      <c r="A2020" s="4"/>
    </row>
    <row r="2021" spans="1:1">
      <c r="A2021" s="4"/>
    </row>
    <row r="2022" spans="1:1">
      <c r="A2022" s="4"/>
    </row>
    <row r="2023" spans="1:1">
      <c r="A2023" s="4"/>
    </row>
    <row r="2024" spans="1:1">
      <c r="A2024" s="4"/>
    </row>
    <row r="2025" spans="1:1">
      <c r="A2025" s="4"/>
    </row>
    <row r="2026" spans="1:1">
      <c r="A2026" s="4"/>
    </row>
    <row r="2027" spans="1:1">
      <c r="A2027" s="4"/>
    </row>
    <row r="2028" spans="1:1">
      <c r="A2028" s="4"/>
    </row>
    <row r="2029" spans="1:1">
      <c r="A2029" s="4"/>
    </row>
    <row r="2030" spans="1:1">
      <c r="A2030" s="4"/>
    </row>
    <row r="2031" spans="1:1">
      <c r="A2031" s="4"/>
    </row>
    <row r="2032" spans="1:1">
      <c r="A2032" s="4"/>
    </row>
    <row r="2033" spans="1:1">
      <c r="A2033" s="4"/>
    </row>
    <row r="2034" spans="1:1">
      <c r="A2034" s="4"/>
    </row>
    <row r="2035" spans="1:1">
      <c r="A2035" s="4"/>
    </row>
    <row r="2036" spans="1:1">
      <c r="A2036" s="4"/>
    </row>
    <row r="2037" spans="1:1">
      <c r="A2037" s="4"/>
    </row>
    <row r="2038" spans="1:1">
      <c r="A2038" s="4"/>
    </row>
    <row r="2039" spans="1:1">
      <c r="A2039" s="4"/>
    </row>
    <row r="2040" spans="1:1">
      <c r="A2040" s="4"/>
    </row>
    <row r="2041" spans="1:1">
      <c r="A2041" s="4"/>
    </row>
    <row r="2042" spans="1:1">
      <c r="A2042" s="4"/>
    </row>
    <row r="2043" spans="1:1">
      <c r="A2043" s="4"/>
    </row>
    <row r="2044" spans="1:1">
      <c r="A2044" s="4"/>
    </row>
    <row r="2045" spans="1:1">
      <c r="A2045" s="4"/>
    </row>
    <row r="2046" spans="1:1">
      <c r="A2046" s="4"/>
    </row>
    <row r="2047" spans="1:1">
      <c r="A2047" s="4"/>
    </row>
    <row r="2048" spans="1:1">
      <c r="A2048" s="4"/>
    </row>
    <row r="2049" spans="1:1">
      <c r="A2049" s="4"/>
    </row>
    <row r="2050" spans="1:1">
      <c r="A2050" s="4"/>
    </row>
    <row r="2051" spans="1:1">
      <c r="A2051" s="4"/>
    </row>
    <row r="2052" spans="1:1">
      <c r="A2052" s="4"/>
    </row>
    <row r="2053" spans="1:1">
      <c r="A2053" s="4"/>
    </row>
    <row r="2054" spans="1:1">
      <c r="A2054" s="4"/>
    </row>
    <row r="2055" spans="1:1">
      <c r="A2055" s="4"/>
    </row>
    <row r="2056" spans="1:1">
      <c r="A2056" s="4"/>
    </row>
    <row r="2057" spans="1:1">
      <c r="A2057" s="4"/>
    </row>
    <row r="2058" spans="1:1">
      <c r="A2058" s="4"/>
    </row>
    <row r="2059" spans="1:1">
      <c r="A2059" s="4"/>
    </row>
    <row r="2060" spans="1:1">
      <c r="A2060" s="4"/>
    </row>
    <row r="2061" spans="1:1">
      <c r="A2061" s="4"/>
    </row>
    <row r="2062" spans="1:1">
      <c r="A2062" s="4"/>
    </row>
    <row r="2063" spans="1:1">
      <c r="A2063" s="4"/>
    </row>
    <row r="2064" spans="1:1">
      <c r="A2064" s="4"/>
    </row>
    <row r="2065" spans="1:1">
      <c r="A2065" s="4"/>
    </row>
    <row r="2066" spans="1:1">
      <c r="A2066" s="4"/>
    </row>
    <row r="2067" spans="1:1">
      <c r="A2067" s="4"/>
    </row>
    <row r="2068" spans="1:1">
      <c r="A2068" s="4"/>
    </row>
    <row r="2069" spans="1:1">
      <c r="A2069" s="4"/>
    </row>
    <row r="2070" spans="1:1">
      <c r="A2070" s="4"/>
    </row>
    <row r="2071" spans="1:1">
      <c r="A2071" s="4"/>
    </row>
    <row r="2072" spans="1:1">
      <c r="A2072" s="4"/>
    </row>
    <row r="2073" spans="1:1">
      <c r="A2073" s="4"/>
    </row>
    <row r="2074" spans="1:1">
      <c r="A2074" s="4"/>
    </row>
    <row r="2075" spans="1:1">
      <c r="A2075" s="4"/>
    </row>
    <row r="2076" spans="1:1">
      <c r="A2076" s="4"/>
    </row>
    <row r="2077" spans="1:1">
      <c r="A2077" s="4"/>
    </row>
    <row r="2078" spans="1:1">
      <c r="A2078" s="4"/>
    </row>
    <row r="2079" spans="1:1">
      <c r="A2079" s="4"/>
    </row>
    <row r="2080" spans="1:1">
      <c r="A2080" s="4"/>
    </row>
    <row r="2081" spans="1:1">
      <c r="A2081" s="4"/>
    </row>
    <row r="2082" spans="1:1">
      <c r="A2082" s="4"/>
    </row>
    <row r="2083" spans="1:1">
      <c r="A2083" s="4"/>
    </row>
    <row r="2084" spans="1:1">
      <c r="A2084" s="4"/>
    </row>
    <row r="2085" spans="1:1">
      <c r="A2085" s="4"/>
    </row>
    <row r="2086" spans="1:1">
      <c r="A2086" s="4"/>
    </row>
    <row r="2087" spans="1:1">
      <c r="A2087" s="4"/>
    </row>
    <row r="2088" spans="1:1">
      <c r="A2088" s="4"/>
    </row>
    <row r="2089" spans="1:1">
      <c r="A2089" s="4"/>
    </row>
    <row r="2090" spans="1:1">
      <c r="A2090" s="4"/>
    </row>
    <row r="2091" spans="1:1">
      <c r="A2091" s="4"/>
    </row>
    <row r="2092" spans="1:1">
      <c r="A2092" s="4"/>
    </row>
    <row r="2093" spans="1:1">
      <c r="A2093" s="4"/>
    </row>
    <row r="2094" spans="1:1">
      <c r="A2094" s="4"/>
    </row>
    <row r="2095" spans="1:1">
      <c r="A2095" s="4"/>
    </row>
    <row r="2096" spans="1:1">
      <c r="A2096" s="4"/>
    </row>
    <row r="2097" spans="1:1">
      <c r="A2097" s="4"/>
    </row>
    <row r="2098" spans="1:1">
      <c r="A2098" s="4"/>
    </row>
    <row r="2099" spans="1:1">
      <c r="A2099" s="4"/>
    </row>
    <row r="2100" spans="1:1">
      <c r="A2100" s="4"/>
    </row>
    <row r="2101" spans="1:1">
      <c r="A2101" s="4"/>
    </row>
    <row r="2102" spans="1:1">
      <c r="A2102" s="4"/>
    </row>
    <row r="2103" spans="1:1">
      <c r="A2103" s="4"/>
    </row>
    <row r="2104" spans="1:1">
      <c r="A2104" s="4"/>
    </row>
    <row r="2105" spans="1:1">
      <c r="A2105" s="4"/>
    </row>
    <row r="2106" spans="1:1">
      <c r="A2106" s="4"/>
    </row>
    <row r="2107" spans="1:1">
      <c r="A2107" s="4"/>
    </row>
    <row r="2108" spans="1:1">
      <c r="A2108" s="4"/>
    </row>
    <row r="2109" spans="1:1">
      <c r="A2109" s="4"/>
    </row>
    <row r="2110" spans="1:1">
      <c r="A2110" s="4"/>
    </row>
    <row r="2111" spans="1:1">
      <c r="A2111" s="4"/>
    </row>
    <row r="2112" spans="1:1">
      <c r="A2112" s="4"/>
    </row>
    <row r="2113" spans="1:1">
      <c r="A2113" s="4"/>
    </row>
    <row r="2114" spans="1:1">
      <c r="A2114" s="4"/>
    </row>
    <row r="2115" spans="1:1">
      <c r="A2115" s="4"/>
    </row>
    <row r="2116" spans="1:1">
      <c r="A2116" s="4"/>
    </row>
    <row r="2117" spans="1:1">
      <c r="A2117" s="4"/>
    </row>
    <row r="2118" spans="1:1">
      <c r="A2118" s="4"/>
    </row>
    <row r="2119" spans="1:1">
      <c r="A2119" s="4"/>
    </row>
    <row r="2120" spans="1:1">
      <c r="A2120" s="4"/>
    </row>
    <row r="2121" spans="1:1">
      <c r="A2121" s="4"/>
    </row>
    <row r="2122" spans="1:1">
      <c r="A2122" s="4"/>
    </row>
    <row r="2123" spans="1:1">
      <c r="A2123" s="4"/>
    </row>
    <row r="2124" spans="1:1">
      <c r="A2124" s="4"/>
    </row>
    <row r="2125" spans="1:1">
      <c r="A2125" s="4"/>
    </row>
    <row r="2126" spans="1:1">
      <c r="A2126" s="4"/>
    </row>
    <row r="2127" spans="1:1">
      <c r="A2127" s="4"/>
    </row>
    <row r="2128" spans="1:1">
      <c r="A2128" s="4"/>
    </row>
    <row r="2129" spans="1:1">
      <c r="A2129" s="4"/>
    </row>
    <row r="2130" spans="1:1">
      <c r="A2130" s="4"/>
    </row>
    <row r="2131" spans="1:1">
      <c r="A2131" s="4"/>
    </row>
    <row r="2132" spans="1:1">
      <c r="A2132" s="4"/>
    </row>
    <row r="2133" spans="1:1">
      <c r="A2133" s="4"/>
    </row>
    <row r="2134" spans="1:1">
      <c r="A2134" s="4"/>
    </row>
    <row r="2135" spans="1:1">
      <c r="A2135" s="4"/>
    </row>
    <row r="2136" spans="1:1">
      <c r="A2136" s="4"/>
    </row>
    <row r="2137" spans="1:1">
      <c r="A2137" s="4"/>
    </row>
    <row r="2138" spans="1:1">
      <c r="A2138" s="4"/>
    </row>
    <row r="2139" spans="1:1">
      <c r="A2139" s="4"/>
    </row>
    <row r="2140" spans="1:1">
      <c r="A2140" s="4"/>
    </row>
    <row r="2141" spans="1:1">
      <c r="A2141" s="4"/>
    </row>
    <row r="2142" spans="1:1">
      <c r="A2142" s="4"/>
    </row>
    <row r="2143" spans="1:1">
      <c r="A2143" s="4"/>
    </row>
    <row r="2144" spans="1:1">
      <c r="A2144" s="4"/>
    </row>
    <row r="2145" spans="1:1">
      <c r="A2145" s="4"/>
    </row>
    <row r="2146" spans="1:1">
      <c r="A2146" s="4"/>
    </row>
    <row r="2147" spans="1:1">
      <c r="A2147" s="4"/>
    </row>
    <row r="2148" spans="1:1">
      <c r="A2148" s="4"/>
    </row>
    <row r="2149" spans="1:1">
      <c r="A2149" s="4"/>
    </row>
    <row r="2150" spans="1:1">
      <c r="A2150" s="4"/>
    </row>
    <row r="2151" spans="1:1">
      <c r="A2151" s="4"/>
    </row>
    <row r="2152" spans="1:1">
      <c r="A2152" s="4"/>
    </row>
    <row r="2153" spans="1:1">
      <c r="A2153" s="4"/>
    </row>
    <row r="2154" spans="1:1">
      <c r="A2154" s="4"/>
    </row>
    <row r="2155" spans="1:1">
      <c r="A2155" s="4"/>
    </row>
    <row r="2156" spans="1:1">
      <c r="A2156" s="4"/>
    </row>
    <row r="2157" spans="1:1">
      <c r="A2157" s="4"/>
    </row>
    <row r="2158" spans="1:1">
      <c r="A2158" s="4"/>
    </row>
    <row r="2159" spans="1:1">
      <c r="A2159" s="4"/>
    </row>
    <row r="2160" spans="1:1">
      <c r="A2160" s="4"/>
    </row>
    <row r="2161" spans="1:1">
      <c r="A2161" s="4"/>
    </row>
    <row r="2162" spans="1:1">
      <c r="A2162" s="4"/>
    </row>
    <row r="2163" spans="1:1">
      <c r="A2163" s="4"/>
    </row>
    <row r="2164" spans="1:1">
      <c r="A2164" s="4"/>
    </row>
    <row r="2165" spans="1:1">
      <c r="A2165" s="4"/>
    </row>
    <row r="2166" spans="1:1">
      <c r="A2166" s="4"/>
    </row>
    <row r="2167" spans="1:1">
      <c r="A2167" s="4"/>
    </row>
    <row r="2168" spans="1:1">
      <c r="A2168" s="4"/>
    </row>
    <row r="2169" spans="1:1">
      <c r="A2169" s="4"/>
    </row>
    <row r="2170" spans="1:1">
      <c r="A2170" s="4"/>
    </row>
    <row r="2171" spans="1:1">
      <c r="A2171" s="4"/>
    </row>
    <row r="2172" spans="1:1">
      <c r="A2172" s="4"/>
    </row>
    <row r="2173" spans="1:1">
      <c r="A2173" s="4"/>
    </row>
    <row r="2174" spans="1:1">
      <c r="A2174" s="4"/>
    </row>
    <row r="2175" spans="1:1">
      <c r="A2175" s="4"/>
    </row>
    <row r="2176" spans="1:1">
      <c r="A2176" s="4"/>
    </row>
    <row r="2177" spans="1:1">
      <c r="A2177" s="4"/>
    </row>
    <row r="2178" spans="1:1">
      <c r="A2178" s="4"/>
    </row>
    <row r="2179" spans="1:1">
      <c r="A2179" s="4"/>
    </row>
    <row r="2180" spans="1:1">
      <c r="A2180" s="4"/>
    </row>
    <row r="2181" spans="1:1">
      <c r="A2181" s="4"/>
    </row>
    <row r="2182" spans="1:1">
      <c r="A2182" s="4"/>
    </row>
    <row r="2183" spans="1:1">
      <c r="A2183" s="4"/>
    </row>
    <row r="2184" spans="1:1">
      <c r="A2184" s="4"/>
    </row>
    <row r="2185" spans="1:1">
      <c r="A2185" s="4"/>
    </row>
    <row r="2186" spans="1:1">
      <c r="A2186" s="4"/>
    </row>
    <row r="2187" spans="1:1">
      <c r="A2187" s="4"/>
    </row>
    <row r="2188" spans="1:1">
      <c r="A2188" s="4"/>
    </row>
    <row r="2189" spans="1:1">
      <c r="A2189" s="4"/>
    </row>
    <row r="2190" spans="1:1">
      <c r="A2190" s="4"/>
    </row>
    <row r="2191" spans="1:1">
      <c r="A2191" s="4"/>
    </row>
    <row r="2192" spans="1:1">
      <c r="A2192" s="4"/>
    </row>
    <row r="2193" spans="1:1">
      <c r="A2193" s="4"/>
    </row>
    <row r="2194" spans="1:1">
      <c r="A2194" s="4"/>
    </row>
    <row r="2195" spans="1:1">
      <c r="A2195" s="4"/>
    </row>
    <row r="2196" spans="1:1">
      <c r="A2196" s="4"/>
    </row>
    <row r="2197" spans="1:1">
      <c r="A2197" s="4"/>
    </row>
    <row r="2198" spans="1:1">
      <c r="A2198" s="4"/>
    </row>
    <row r="2199" spans="1:1">
      <c r="A2199" s="4"/>
    </row>
    <row r="2200" spans="1:1">
      <c r="A2200" s="4"/>
    </row>
    <row r="2201" spans="1:1">
      <c r="A2201" s="4"/>
    </row>
    <row r="2202" spans="1:1">
      <c r="A2202" s="4"/>
    </row>
    <row r="2203" spans="1:1">
      <c r="A2203" s="4"/>
    </row>
    <row r="2204" spans="1:1">
      <c r="A2204" s="4"/>
    </row>
    <row r="2205" spans="1:1">
      <c r="A2205" s="4"/>
    </row>
    <row r="2206" spans="1:1">
      <c r="A2206" s="4"/>
    </row>
    <row r="2207" spans="1:1">
      <c r="A2207" s="4"/>
    </row>
    <row r="2208" spans="1:1">
      <c r="A2208" s="4"/>
    </row>
    <row r="2209" spans="1:1">
      <c r="A2209" s="4"/>
    </row>
    <row r="2210" spans="1:1">
      <c r="A2210" s="4"/>
    </row>
    <row r="2211" spans="1:1">
      <c r="A2211" s="4"/>
    </row>
    <row r="2212" spans="1:1">
      <c r="A2212" s="4"/>
    </row>
    <row r="2213" spans="1:1">
      <c r="A2213" s="4"/>
    </row>
    <row r="2214" spans="1:1">
      <c r="A2214" s="4"/>
    </row>
    <row r="2215" spans="1:1">
      <c r="A2215" s="4"/>
    </row>
    <row r="2216" spans="1:1">
      <c r="A2216" s="4"/>
    </row>
    <row r="2217" spans="1:1">
      <c r="A2217" s="4"/>
    </row>
    <row r="2218" spans="1:1">
      <c r="A2218" s="4"/>
    </row>
    <row r="2219" spans="1:1">
      <c r="A2219" s="4"/>
    </row>
    <row r="2220" spans="1:1">
      <c r="A2220" s="4"/>
    </row>
    <row r="2221" spans="1:1">
      <c r="A2221" s="4"/>
    </row>
    <row r="2222" spans="1:1">
      <c r="A2222" s="4"/>
    </row>
    <row r="2223" spans="1:1">
      <c r="A2223" s="4"/>
    </row>
    <row r="2224" spans="1:1">
      <c r="A2224" s="4"/>
    </row>
    <row r="2225" spans="1:1">
      <c r="A2225" s="4"/>
    </row>
    <row r="2226" spans="1:1">
      <c r="A2226" s="4"/>
    </row>
    <row r="2227" spans="1:1">
      <c r="A2227" s="4"/>
    </row>
    <row r="2228" spans="1:1">
      <c r="A2228" s="4"/>
    </row>
    <row r="2229" spans="1:1">
      <c r="A2229" s="4"/>
    </row>
    <row r="2230" spans="1:1">
      <c r="A2230" s="4"/>
    </row>
    <row r="2231" spans="1:1">
      <c r="A2231" s="4"/>
    </row>
    <row r="2232" spans="1:1">
      <c r="A2232" s="4"/>
    </row>
    <row r="2233" spans="1:1">
      <c r="A2233" s="4"/>
    </row>
    <row r="2234" spans="1:1">
      <c r="A2234" s="4"/>
    </row>
    <row r="2235" spans="1:1">
      <c r="A2235" s="4"/>
    </row>
    <row r="2236" spans="1:1">
      <c r="A2236" s="4"/>
    </row>
    <row r="2237" spans="1:1">
      <c r="A2237" s="4"/>
    </row>
    <row r="2238" spans="1:1">
      <c r="A2238" s="4"/>
    </row>
    <row r="2239" spans="1:1">
      <c r="A2239" s="4"/>
    </row>
    <row r="2240" spans="1:1">
      <c r="A2240" s="4"/>
    </row>
    <row r="2241" spans="1:1">
      <c r="A2241" s="4"/>
    </row>
    <row r="2242" spans="1:1">
      <c r="A2242" s="4"/>
    </row>
    <row r="2243" spans="1:1">
      <c r="A2243" s="4"/>
    </row>
    <row r="2244" spans="1:1">
      <c r="A2244" s="4"/>
    </row>
    <row r="2245" spans="1:1">
      <c r="A2245" s="4"/>
    </row>
    <row r="2246" spans="1:1">
      <c r="A2246" s="4"/>
    </row>
    <row r="2247" spans="1:1">
      <c r="A2247" s="4"/>
    </row>
    <row r="2248" spans="1:1">
      <c r="A2248" s="4"/>
    </row>
    <row r="2249" spans="1:1">
      <c r="A2249" s="4"/>
    </row>
    <row r="2250" spans="1:1">
      <c r="A2250" s="4"/>
    </row>
    <row r="2251" spans="1:1">
      <c r="A2251" s="4"/>
    </row>
    <row r="2252" spans="1:1">
      <c r="A2252" s="4"/>
    </row>
    <row r="2253" spans="1:1">
      <c r="A2253" s="4"/>
    </row>
    <row r="2254" spans="1:1">
      <c r="A2254" s="4"/>
    </row>
    <row r="2255" spans="1:1">
      <c r="A2255" s="4"/>
    </row>
    <row r="2256" spans="1:1">
      <c r="A2256" s="4"/>
    </row>
    <row r="2257" spans="1:1">
      <c r="A2257" s="4"/>
    </row>
    <row r="2258" spans="1:1">
      <c r="A2258" s="4"/>
    </row>
    <row r="2259" spans="1:1">
      <c r="A2259" s="4"/>
    </row>
    <row r="2260" spans="1:1">
      <c r="A2260" s="4"/>
    </row>
    <row r="2261" spans="1:1">
      <c r="A2261" s="4"/>
    </row>
    <row r="2262" spans="1:1">
      <c r="A2262" s="4"/>
    </row>
    <row r="2263" spans="1:1">
      <c r="A2263" s="4"/>
    </row>
    <row r="2264" spans="1:1">
      <c r="A2264" s="4"/>
    </row>
    <row r="2265" spans="1:1">
      <c r="A2265" s="4"/>
    </row>
    <row r="2266" spans="1:1">
      <c r="A2266" s="4"/>
    </row>
    <row r="2267" spans="1:1">
      <c r="A2267" s="4"/>
    </row>
    <row r="2268" spans="1:1">
      <c r="A2268" s="4"/>
    </row>
    <row r="2269" spans="1:1">
      <c r="A2269" s="4"/>
    </row>
    <row r="2270" spans="1:1">
      <c r="A2270" s="4"/>
    </row>
    <row r="2271" spans="1:1">
      <c r="A2271" s="4"/>
    </row>
    <row r="2272" spans="1:1">
      <c r="A2272" s="4"/>
    </row>
    <row r="2273" spans="1:1">
      <c r="A2273" s="4"/>
    </row>
    <row r="2274" spans="1:1">
      <c r="A2274" s="4"/>
    </row>
    <row r="2275" spans="1:1">
      <c r="A2275" s="4"/>
    </row>
    <row r="2276" spans="1:1">
      <c r="A2276" s="4"/>
    </row>
    <row r="2277" spans="1:1">
      <c r="A2277" s="4"/>
    </row>
    <row r="2278" spans="1:1">
      <c r="A2278" s="4"/>
    </row>
    <row r="2279" spans="1:1">
      <c r="A2279" s="4"/>
    </row>
    <row r="2280" spans="1:1">
      <c r="A2280" s="4"/>
    </row>
    <row r="2281" spans="1:1">
      <c r="A2281" s="4"/>
    </row>
    <row r="2282" spans="1:1">
      <c r="A2282" s="4"/>
    </row>
    <row r="2283" spans="1:1">
      <c r="A2283" s="4"/>
    </row>
    <row r="2284" spans="1:1">
      <c r="A2284" s="4"/>
    </row>
    <row r="2285" spans="1:1">
      <c r="A2285" s="4"/>
    </row>
    <row r="2286" spans="1:1">
      <c r="A2286" s="4"/>
    </row>
    <row r="2287" spans="1:1">
      <c r="A2287" s="4"/>
    </row>
    <row r="2288" spans="1:1">
      <c r="A2288" s="4"/>
    </row>
    <row r="2289" spans="1:1">
      <c r="A2289" s="4"/>
    </row>
    <row r="2290" spans="1:1">
      <c r="A2290" s="4"/>
    </row>
    <row r="2291" spans="1:1">
      <c r="A2291" s="4"/>
    </row>
    <row r="2292" spans="1:1">
      <c r="A2292" s="4"/>
    </row>
    <row r="2293" spans="1:1">
      <c r="A2293" s="4"/>
    </row>
    <row r="2294" spans="1:1">
      <c r="A2294" s="4"/>
    </row>
    <row r="2295" spans="1:1">
      <c r="A2295" s="4"/>
    </row>
    <row r="2296" spans="1:1">
      <c r="A2296" s="4"/>
    </row>
    <row r="2297" spans="1:1">
      <c r="A2297" s="4"/>
    </row>
    <row r="2298" spans="1:1">
      <c r="A2298" s="4"/>
    </row>
    <row r="2299" spans="1:1">
      <c r="A2299" s="4"/>
    </row>
    <row r="2300" spans="1:1">
      <c r="A2300" s="4"/>
    </row>
    <row r="2301" spans="1:1">
      <c r="A2301" s="4"/>
    </row>
    <row r="2302" spans="1:1">
      <c r="A2302" s="4"/>
    </row>
    <row r="2303" spans="1:1">
      <c r="A2303" s="4"/>
    </row>
    <row r="2304" spans="1:1">
      <c r="A2304" s="4"/>
    </row>
    <row r="2305" spans="1:1">
      <c r="A2305" s="4"/>
    </row>
    <row r="2306" spans="1:1">
      <c r="A2306" s="4"/>
    </row>
    <row r="2307" spans="1:1">
      <c r="A2307" s="4"/>
    </row>
    <row r="2308" spans="1:1">
      <c r="A2308" s="4"/>
    </row>
    <row r="2309" spans="1:1">
      <c r="A2309" s="4"/>
    </row>
    <row r="2310" spans="1:1">
      <c r="A2310" s="4"/>
    </row>
    <row r="2311" spans="1:1">
      <c r="A2311" s="4"/>
    </row>
    <row r="2312" spans="1:1">
      <c r="A2312" s="4"/>
    </row>
    <row r="2313" spans="1:1">
      <c r="A2313" s="4"/>
    </row>
    <row r="2314" spans="1:1">
      <c r="A2314" s="4"/>
    </row>
    <row r="2315" spans="1:1">
      <c r="A2315" s="4"/>
    </row>
    <row r="2316" spans="1:1">
      <c r="A2316" s="4"/>
    </row>
    <row r="2317" spans="1:1">
      <c r="A2317" s="4"/>
    </row>
    <row r="2318" spans="1:1">
      <c r="A2318" s="4"/>
    </row>
    <row r="2319" spans="1:1">
      <c r="A2319" s="4"/>
    </row>
    <row r="2320" spans="1:1">
      <c r="A2320" s="4"/>
    </row>
    <row r="2321" spans="1:1">
      <c r="A2321" s="4"/>
    </row>
    <row r="2322" spans="1:1">
      <c r="A2322" s="4"/>
    </row>
    <row r="2323" spans="1:1">
      <c r="A2323" s="4"/>
    </row>
    <row r="2324" spans="1:1">
      <c r="A2324" s="4"/>
    </row>
    <row r="2325" spans="1:1">
      <c r="A2325" s="4"/>
    </row>
    <row r="2326" spans="1:1">
      <c r="A2326" s="4"/>
    </row>
    <row r="2327" spans="1:1">
      <c r="A2327" s="4"/>
    </row>
    <row r="2328" spans="1:1">
      <c r="A2328" s="4"/>
    </row>
    <row r="2329" spans="1:1">
      <c r="A2329" s="4"/>
    </row>
    <row r="2330" spans="1:1">
      <c r="A2330" s="4"/>
    </row>
    <row r="2331" spans="1:1">
      <c r="A2331" s="4"/>
    </row>
    <row r="2332" spans="1:1">
      <c r="A2332" s="4"/>
    </row>
    <row r="2333" spans="1:1">
      <c r="A2333" s="4"/>
    </row>
    <row r="2334" spans="1:1">
      <c r="A2334" s="4"/>
    </row>
    <row r="2335" spans="1:1">
      <c r="A2335" s="4"/>
    </row>
    <row r="2336" spans="1:1">
      <c r="A2336" s="4"/>
    </row>
    <row r="2337" spans="1:1">
      <c r="A2337" s="4"/>
    </row>
    <row r="2338" spans="1:1">
      <c r="A2338" s="4"/>
    </row>
    <row r="2339" spans="1:1">
      <c r="A2339" s="4"/>
    </row>
    <row r="2340" spans="1:1">
      <c r="A2340" s="4"/>
    </row>
    <row r="2341" spans="1:1">
      <c r="A2341" s="4"/>
    </row>
    <row r="2342" spans="1:1">
      <c r="A2342" s="4"/>
    </row>
    <row r="2343" spans="1:1">
      <c r="A2343" s="4"/>
    </row>
    <row r="2344" spans="1:1">
      <c r="A2344" s="4"/>
    </row>
    <row r="2345" spans="1:1">
      <c r="A2345" s="4"/>
    </row>
    <row r="2346" spans="1:1">
      <c r="A2346" s="4"/>
    </row>
    <row r="2347" spans="1:1">
      <c r="A2347" s="4"/>
    </row>
    <row r="2348" spans="1:1">
      <c r="A2348" s="4"/>
    </row>
    <row r="2349" spans="1:1">
      <c r="A2349" s="4"/>
    </row>
    <row r="2350" spans="1:1">
      <c r="A2350" s="4"/>
    </row>
    <row r="2351" spans="1:1">
      <c r="A2351" s="4"/>
    </row>
    <row r="2352" spans="1:1">
      <c r="A2352" s="4"/>
    </row>
    <row r="2353" spans="1:1">
      <c r="A2353" s="4"/>
    </row>
    <row r="2354" spans="1:1">
      <c r="A2354" s="4"/>
    </row>
    <row r="2355" spans="1:1">
      <c r="A2355" s="4"/>
    </row>
    <row r="2356" spans="1:1">
      <c r="A2356" s="4"/>
    </row>
    <row r="2357" spans="1:1">
      <c r="A2357" s="4"/>
    </row>
    <row r="2358" spans="1:1">
      <c r="A2358" s="4"/>
    </row>
    <row r="2359" spans="1:1">
      <c r="A2359" s="4"/>
    </row>
    <row r="2360" spans="1:1">
      <c r="A2360" s="4"/>
    </row>
    <row r="2361" spans="1:1">
      <c r="A2361" s="4"/>
    </row>
    <row r="2362" spans="1:1">
      <c r="A2362" s="4"/>
    </row>
    <row r="2363" spans="1:1">
      <c r="A2363" s="4"/>
    </row>
    <row r="2364" spans="1:1">
      <c r="A2364" s="4"/>
    </row>
    <row r="2365" spans="1:1">
      <c r="A2365" s="4"/>
    </row>
    <row r="2366" spans="1:1">
      <c r="A2366" s="4"/>
    </row>
    <row r="2367" spans="1:1">
      <c r="A2367" s="4"/>
    </row>
    <row r="2368" spans="1:1">
      <c r="A2368" s="4"/>
    </row>
    <row r="2369" spans="1:1">
      <c r="A2369" s="4"/>
    </row>
    <row r="2370" spans="1:1">
      <c r="A2370" s="4"/>
    </row>
    <row r="2371" spans="1:1">
      <c r="A2371" s="4"/>
    </row>
    <row r="2372" spans="1:1">
      <c r="A2372" s="4"/>
    </row>
    <row r="2373" spans="1:1">
      <c r="A2373" s="4"/>
    </row>
    <row r="2374" spans="1:1">
      <c r="A2374" s="4"/>
    </row>
    <row r="2375" spans="1:1">
      <c r="A2375" s="4"/>
    </row>
    <row r="2376" spans="1:1">
      <c r="A2376" s="4"/>
    </row>
    <row r="2377" spans="1:1">
      <c r="A2377" s="4"/>
    </row>
    <row r="2378" spans="1:1">
      <c r="A2378" s="4"/>
    </row>
    <row r="2379" spans="1:1">
      <c r="A2379" s="4"/>
    </row>
    <row r="2380" spans="1:1">
      <c r="A2380" s="4"/>
    </row>
    <row r="2381" spans="1:1">
      <c r="A2381" s="4"/>
    </row>
    <row r="2382" spans="1:1">
      <c r="A2382" s="4"/>
    </row>
    <row r="2383" spans="1:1">
      <c r="A2383" s="4"/>
    </row>
    <row r="2384" spans="1:1">
      <c r="A2384" s="4"/>
    </row>
    <row r="2385" spans="1:1">
      <c r="A2385" s="4"/>
    </row>
    <row r="2386" spans="1:1">
      <c r="A2386" s="4"/>
    </row>
    <row r="2387" spans="1:1">
      <c r="A2387" s="4"/>
    </row>
    <row r="2388" spans="1:1">
      <c r="A2388" s="4"/>
    </row>
    <row r="2389" spans="1:1">
      <c r="A2389" s="4"/>
    </row>
    <row r="2390" spans="1:1">
      <c r="A2390" s="4"/>
    </row>
  </sheetData>
  <mergeCells count="6">
    <mergeCell ref="A1:G1"/>
    <mergeCell ref="A2:G2"/>
    <mergeCell ref="A3:G3"/>
    <mergeCell ref="A5:H5"/>
    <mergeCell ref="E7:H7"/>
    <mergeCell ref="B7:D7"/>
  </mergeCells>
  <printOptions horizontalCentered="1"/>
  <pageMargins left="0.39370078740157477" right="0.39370078740157477" top="0.39370078740157477" bottom="0.39370078740157477" header="0.19685039370078738" footer="0.19685039370078738"/>
  <pageSetup paperSize="9" scale="9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workbookViewId="0">
      <selection activeCell="C17" sqref="C17"/>
    </sheetView>
  </sheetViews>
  <sheetFormatPr baseColWidth="10" defaultRowHeight="12.75"/>
  <cols>
    <col min="1" max="1" width="21.5703125" customWidth="1"/>
    <col min="2" max="2" width="19.28515625" bestFit="1" customWidth="1"/>
    <col min="3" max="3" width="31.140625" bestFit="1" customWidth="1"/>
    <col min="4" max="4" width="0.28515625" customWidth="1"/>
    <col min="257" max="257" width="21.5703125" customWidth="1"/>
    <col min="258" max="258" width="19.28515625" bestFit="1" customWidth="1"/>
    <col min="259" max="259" width="31.140625" bestFit="1" customWidth="1"/>
    <col min="260" max="260" width="0.28515625" customWidth="1"/>
    <col min="513" max="513" width="21.5703125" customWidth="1"/>
    <col min="514" max="514" width="19.28515625" bestFit="1" customWidth="1"/>
    <col min="515" max="515" width="31.140625" bestFit="1" customWidth="1"/>
    <col min="516" max="516" width="0.28515625" customWidth="1"/>
    <col min="769" max="769" width="21.5703125" customWidth="1"/>
    <col min="770" max="770" width="19.28515625" bestFit="1" customWidth="1"/>
    <col min="771" max="771" width="31.140625" bestFit="1" customWidth="1"/>
    <col min="772" max="772" width="0.28515625" customWidth="1"/>
    <col min="1025" max="1025" width="21.5703125" customWidth="1"/>
    <col min="1026" max="1026" width="19.28515625" bestFit="1" customWidth="1"/>
    <col min="1027" max="1027" width="31.140625" bestFit="1" customWidth="1"/>
    <col min="1028" max="1028" width="0.28515625" customWidth="1"/>
    <col min="1281" max="1281" width="21.5703125" customWidth="1"/>
    <col min="1282" max="1282" width="19.28515625" bestFit="1" customWidth="1"/>
    <col min="1283" max="1283" width="31.140625" bestFit="1" customWidth="1"/>
    <col min="1284" max="1284" width="0.28515625" customWidth="1"/>
    <col min="1537" max="1537" width="21.5703125" customWidth="1"/>
    <col min="1538" max="1538" width="19.28515625" bestFit="1" customWidth="1"/>
    <col min="1539" max="1539" width="31.140625" bestFit="1" customWidth="1"/>
    <col min="1540" max="1540" width="0.28515625" customWidth="1"/>
    <col min="1793" max="1793" width="21.5703125" customWidth="1"/>
    <col min="1794" max="1794" width="19.28515625" bestFit="1" customWidth="1"/>
    <col min="1795" max="1795" width="31.140625" bestFit="1" customWidth="1"/>
    <col min="1796" max="1796" width="0.28515625" customWidth="1"/>
    <col min="2049" max="2049" width="21.5703125" customWidth="1"/>
    <col min="2050" max="2050" width="19.28515625" bestFit="1" customWidth="1"/>
    <col min="2051" max="2051" width="31.140625" bestFit="1" customWidth="1"/>
    <col min="2052" max="2052" width="0.28515625" customWidth="1"/>
    <col min="2305" max="2305" width="21.5703125" customWidth="1"/>
    <col min="2306" max="2306" width="19.28515625" bestFit="1" customWidth="1"/>
    <col min="2307" max="2307" width="31.140625" bestFit="1" customWidth="1"/>
    <col min="2308" max="2308" width="0.28515625" customWidth="1"/>
    <col min="2561" max="2561" width="21.5703125" customWidth="1"/>
    <col min="2562" max="2562" width="19.28515625" bestFit="1" customWidth="1"/>
    <col min="2563" max="2563" width="31.140625" bestFit="1" customWidth="1"/>
    <col min="2564" max="2564" width="0.28515625" customWidth="1"/>
    <col min="2817" max="2817" width="21.5703125" customWidth="1"/>
    <col min="2818" max="2818" width="19.28515625" bestFit="1" customWidth="1"/>
    <col min="2819" max="2819" width="31.140625" bestFit="1" customWidth="1"/>
    <col min="2820" max="2820" width="0.28515625" customWidth="1"/>
    <col min="3073" max="3073" width="21.5703125" customWidth="1"/>
    <col min="3074" max="3074" width="19.28515625" bestFit="1" customWidth="1"/>
    <col min="3075" max="3075" width="31.140625" bestFit="1" customWidth="1"/>
    <col min="3076" max="3076" width="0.28515625" customWidth="1"/>
    <col min="3329" max="3329" width="21.5703125" customWidth="1"/>
    <col min="3330" max="3330" width="19.28515625" bestFit="1" customWidth="1"/>
    <col min="3331" max="3331" width="31.140625" bestFit="1" customWidth="1"/>
    <col min="3332" max="3332" width="0.28515625" customWidth="1"/>
    <col min="3585" max="3585" width="21.5703125" customWidth="1"/>
    <col min="3586" max="3586" width="19.28515625" bestFit="1" customWidth="1"/>
    <col min="3587" max="3587" width="31.140625" bestFit="1" customWidth="1"/>
    <col min="3588" max="3588" width="0.28515625" customWidth="1"/>
    <col min="3841" max="3841" width="21.5703125" customWidth="1"/>
    <col min="3842" max="3842" width="19.28515625" bestFit="1" customWidth="1"/>
    <col min="3843" max="3843" width="31.140625" bestFit="1" customWidth="1"/>
    <col min="3844" max="3844" width="0.28515625" customWidth="1"/>
    <col min="4097" max="4097" width="21.5703125" customWidth="1"/>
    <col min="4098" max="4098" width="19.28515625" bestFit="1" customWidth="1"/>
    <col min="4099" max="4099" width="31.140625" bestFit="1" customWidth="1"/>
    <col min="4100" max="4100" width="0.28515625" customWidth="1"/>
    <col min="4353" max="4353" width="21.5703125" customWidth="1"/>
    <col min="4354" max="4354" width="19.28515625" bestFit="1" customWidth="1"/>
    <col min="4355" max="4355" width="31.140625" bestFit="1" customWidth="1"/>
    <col min="4356" max="4356" width="0.28515625" customWidth="1"/>
    <col min="4609" max="4609" width="21.5703125" customWidth="1"/>
    <col min="4610" max="4610" width="19.28515625" bestFit="1" customWidth="1"/>
    <col min="4611" max="4611" width="31.140625" bestFit="1" customWidth="1"/>
    <col min="4612" max="4612" width="0.28515625" customWidth="1"/>
    <col min="4865" max="4865" width="21.5703125" customWidth="1"/>
    <col min="4866" max="4866" width="19.28515625" bestFit="1" customWidth="1"/>
    <col min="4867" max="4867" width="31.140625" bestFit="1" customWidth="1"/>
    <col min="4868" max="4868" width="0.28515625" customWidth="1"/>
    <col min="5121" max="5121" width="21.5703125" customWidth="1"/>
    <col min="5122" max="5122" width="19.28515625" bestFit="1" customWidth="1"/>
    <col min="5123" max="5123" width="31.140625" bestFit="1" customWidth="1"/>
    <col min="5124" max="5124" width="0.28515625" customWidth="1"/>
    <col min="5377" max="5377" width="21.5703125" customWidth="1"/>
    <col min="5378" max="5378" width="19.28515625" bestFit="1" customWidth="1"/>
    <col min="5379" max="5379" width="31.140625" bestFit="1" customWidth="1"/>
    <col min="5380" max="5380" width="0.28515625" customWidth="1"/>
    <col min="5633" max="5633" width="21.5703125" customWidth="1"/>
    <col min="5634" max="5634" width="19.28515625" bestFit="1" customWidth="1"/>
    <col min="5635" max="5635" width="31.140625" bestFit="1" customWidth="1"/>
    <col min="5636" max="5636" width="0.28515625" customWidth="1"/>
    <col min="5889" max="5889" width="21.5703125" customWidth="1"/>
    <col min="5890" max="5890" width="19.28515625" bestFit="1" customWidth="1"/>
    <col min="5891" max="5891" width="31.140625" bestFit="1" customWidth="1"/>
    <col min="5892" max="5892" width="0.28515625" customWidth="1"/>
    <col min="6145" max="6145" width="21.5703125" customWidth="1"/>
    <col min="6146" max="6146" width="19.28515625" bestFit="1" customWidth="1"/>
    <col min="6147" max="6147" width="31.140625" bestFit="1" customWidth="1"/>
    <col min="6148" max="6148" width="0.28515625" customWidth="1"/>
    <col min="6401" max="6401" width="21.5703125" customWidth="1"/>
    <col min="6402" max="6402" width="19.28515625" bestFit="1" customWidth="1"/>
    <col min="6403" max="6403" width="31.140625" bestFit="1" customWidth="1"/>
    <col min="6404" max="6404" width="0.28515625" customWidth="1"/>
    <col min="6657" max="6657" width="21.5703125" customWidth="1"/>
    <col min="6658" max="6658" width="19.28515625" bestFit="1" customWidth="1"/>
    <col min="6659" max="6659" width="31.140625" bestFit="1" customWidth="1"/>
    <col min="6660" max="6660" width="0.28515625" customWidth="1"/>
    <col min="6913" max="6913" width="21.5703125" customWidth="1"/>
    <col min="6914" max="6914" width="19.28515625" bestFit="1" customWidth="1"/>
    <col min="6915" max="6915" width="31.140625" bestFit="1" customWidth="1"/>
    <col min="6916" max="6916" width="0.28515625" customWidth="1"/>
    <col min="7169" max="7169" width="21.5703125" customWidth="1"/>
    <col min="7170" max="7170" width="19.28515625" bestFit="1" customWidth="1"/>
    <col min="7171" max="7171" width="31.140625" bestFit="1" customWidth="1"/>
    <col min="7172" max="7172" width="0.28515625" customWidth="1"/>
    <col min="7425" max="7425" width="21.5703125" customWidth="1"/>
    <col min="7426" max="7426" width="19.28515625" bestFit="1" customWidth="1"/>
    <col min="7427" max="7427" width="31.140625" bestFit="1" customWidth="1"/>
    <col min="7428" max="7428" width="0.28515625" customWidth="1"/>
    <col min="7681" max="7681" width="21.5703125" customWidth="1"/>
    <col min="7682" max="7682" width="19.28515625" bestFit="1" customWidth="1"/>
    <col min="7683" max="7683" width="31.140625" bestFit="1" customWidth="1"/>
    <col min="7684" max="7684" width="0.28515625" customWidth="1"/>
    <col min="7937" max="7937" width="21.5703125" customWidth="1"/>
    <col min="7938" max="7938" width="19.28515625" bestFit="1" customWidth="1"/>
    <col min="7939" max="7939" width="31.140625" bestFit="1" customWidth="1"/>
    <col min="7940" max="7940" width="0.28515625" customWidth="1"/>
    <col min="8193" max="8193" width="21.5703125" customWidth="1"/>
    <col min="8194" max="8194" width="19.28515625" bestFit="1" customWidth="1"/>
    <col min="8195" max="8195" width="31.140625" bestFit="1" customWidth="1"/>
    <col min="8196" max="8196" width="0.28515625" customWidth="1"/>
    <col min="8449" max="8449" width="21.5703125" customWidth="1"/>
    <col min="8450" max="8450" width="19.28515625" bestFit="1" customWidth="1"/>
    <col min="8451" max="8451" width="31.140625" bestFit="1" customWidth="1"/>
    <col min="8452" max="8452" width="0.28515625" customWidth="1"/>
    <col min="8705" max="8705" width="21.5703125" customWidth="1"/>
    <col min="8706" max="8706" width="19.28515625" bestFit="1" customWidth="1"/>
    <col min="8707" max="8707" width="31.140625" bestFit="1" customWidth="1"/>
    <col min="8708" max="8708" width="0.28515625" customWidth="1"/>
    <col min="8961" max="8961" width="21.5703125" customWidth="1"/>
    <col min="8962" max="8962" width="19.28515625" bestFit="1" customWidth="1"/>
    <col min="8963" max="8963" width="31.140625" bestFit="1" customWidth="1"/>
    <col min="8964" max="8964" width="0.28515625" customWidth="1"/>
    <col min="9217" max="9217" width="21.5703125" customWidth="1"/>
    <col min="9218" max="9218" width="19.28515625" bestFit="1" customWidth="1"/>
    <col min="9219" max="9219" width="31.140625" bestFit="1" customWidth="1"/>
    <col min="9220" max="9220" width="0.28515625" customWidth="1"/>
    <col min="9473" max="9473" width="21.5703125" customWidth="1"/>
    <col min="9474" max="9474" width="19.28515625" bestFit="1" customWidth="1"/>
    <col min="9475" max="9475" width="31.140625" bestFit="1" customWidth="1"/>
    <col min="9476" max="9476" width="0.28515625" customWidth="1"/>
    <col min="9729" max="9729" width="21.5703125" customWidth="1"/>
    <col min="9730" max="9730" width="19.28515625" bestFit="1" customWidth="1"/>
    <col min="9731" max="9731" width="31.140625" bestFit="1" customWidth="1"/>
    <col min="9732" max="9732" width="0.28515625" customWidth="1"/>
    <col min="9985" max="9985" width="21.5703125" customWidth="1"/>
    <col min="9986" max="9986" width="19.28515625" bestFit="1" customWidth="1"/>
    <col min="9987" max="9987" width="31.140625" bestFit="1" customWidth="1"/>
    <col min="9988" max="9988" width="0.28515625" customWidth="1"/>
    <col min="10241" max="10241" width="21.5703125" customWidth="1"/>
    <col min="10242" max="10242" width="19.28515625" bestFit="1" customWidth="1"/>
    <col min="10243" max="10243" width="31.140625" bestFit="1" customWidth="1"/>
    <col min="10244" max="10244" width="0.28515625" customWidth="1"/>
    <col min="10497" max="10497" width="21.5703125" customWidth="1"/>
    <col min="10498" max="10498" width="19.28515625" bestFit="1" customWidth="1"/>
    <col min="10499" max="10499" width="31.140625" bestFit="1" customWidth="1"/>
    <col min="10500" max="10500" width="0.28515625" customWidth="1"/>
    <col min="10753" max="10753" width="21.5703125" customWidth="1"/>
    <col min="10754" max="10754" width="19.28515625" bestFit="1" customWidth="1"/>
    <col min="10755" max="10755" width="31.140625" bestFit="1" customWidth="1"/>
    <col min="10756" max="10756" width="0.28515625" customWidth="1"/>
    <col min="11009" max="11009" width="21.5703125" customWidth="1"/>
    <col min="11010" max="11010" width="19.28515625" bestFit="1" customWidth="1"/>
    <col min="11011" max="11011" width="31.140625" bestFit="1" customWidth="1"/>
    <col min="11012" max="11012" width="0.28515625" customWidth="1"/>
    <col min="11265" max="11265" width="21.5703125" customWidth="1"/>
    <col min="11266" max="11266" width="19.28515625" bestFit="1" customWidth="1"/>
    <col min="11267" max="11267" width="31.140625" bestFit="1" customWidth="1"/>
    <col min="11268" max="11268" width="0.28515625" customWidth="1"/>
    <col min="11521" max="11521" width="21.5703125" customWidth="1"/>
    <col min="11522" max="11522" width="19.28515625" bestFit="1" customWidth="1"/>
    <col min="11523" max="11523" width="31.140625" bestFit="1" customWidth="1"/>
    <col min="11524" max="11524" width="0.28515625" customWidth="1"/>
    <col min="11777" max="11777" width="21.5703125" customWidth="1"/>
    <col min="11778" max="11778" width="19.28515625" bestFit="1" customWidth="1"/>
    <col min="11779" max="11779" width="31.140625" bestFit="1" customWidth="1"/>
    <col min="11780" max="11780" width="0.28515625" customWidth="1"/>
    <col min="12033" max="12033" width="21.5703125" customWidth="1"/>
    <col min="12034" max="12034" width="19.28515625" bestFit="1" customWidth="1"/>
    <col min="12035" max="12035" width="31.140625" bestFit="1" customWidth="1"/>
    <col min="12036" max="12036" width="0.28515625" customWidth="1"/>
    <col min="12289" max="12289" width="21.5703125" customWidth="1"/>
    <col min="12290" max="12290" width="19.28515625" bestFit="1" customWidth="1"/>
    <col min="12291" max="12291" width="31.140625" bestFit="1" customWidth="1"/>
    <col min="12292" max="12292" width="0.28515625" customWidth="1"/>
    <col min="12545" max="12545" width="21.5703125" customWidth="1"/>
    <col min="12546" max="12546" width="19.28515625" bestFit="1" customWidth="1"/>
    <col min="12547" max="12547" width="31.140625" bestFit="1" customWidth="1"/>
    <col min="12548" max="12548" width="0.28515625" customWidth="1"/>
    <col min="12801" max="12801" width="21.5703125" customWidth="1"/>
    <col min="12802" max="12802" width="19.28515625" bestFit="1" customWidth="1"/>
    <col min="12803" max="12803" width="31.140625" bestFit="1" customWidth="1"/>
    <col min="12804" max="12804" width="0.28515625" customWidth="1"/>
    <col min="13057" max="13057" width="21.5703125" customWidth="1"/>
    <col min="13058" max="13058" width="19.28515625" bestFit="1" customWidth="1"/>
    <col min="13059" max="13059" width="31.140625" bestFit="1" customWidth="1"/>
    <col min="13060" max="13060" width="0.28515625" customWidth="1"/>
    <col min="13313" max="13313" width="21.5703125" customWidth="1"/>
    <col min="13314" max="13314" width="19.28515625" bestFit="1" customWidth="1"/>
    <col min="13315" max="13315" width="31.140625" bestFit="1" customWidth="1"/>
    <col min="13316" max="13316" width="0.28515625" customWidth="1"/>
    <col min="13569" max="13569" width="21.5703125" customWidth="1"/>
    <col min="13570" max="13570" width="19.28515625" bestFit="1" customWidth="1"/>
    <col min="13571" max="13571" width="31.140625" bestFit="1" customWidth="1"/>
    <col min="13572" max="13572" width="0.28515625" customWidth="1"/>
    <col min="13825" max="13825" width="21.5703125" customWidth="1"/>
    <col min="13826" max="13826" width="19.28515625" bestFit="1" customWidth="1"/>
    <col min="13827" max="13827" width="31.140625" bestFit="1" customWidth="1"/>
    <col min="13828" max="13828" width="0.28515625" customWidth="1"/>
    <col min="14081" max="14081" width="21.5703125" customWidth="1"/>
    <col min="14082" max="14082" width="19.28515625" bestFit="1" customWidth="1"/>
    <col min="14083" max="14083" width="31.140625" bestFit="1" customWidth="1"/>
    <col min="14084" max="14084" width="0.28515625" customWidth="1"/>
    <col min="14337" max="14337" width="21.5703125" customWidth="1"/>
    <col min="14338" max="14338" width="19.28515625" bestFit="1" customWidth="1"/>
    <col min="14339" max="14339" width="31.140625" bestFit="1" customWidth="1"/>
    <col min="14340" max="14340" width="0.28515625" customWidth="1"/>
    <col min="14593" max="14593" width="21.5703125" customWidth="1"/>
    <col min="14594" max="14594" width="19.28515625" bestFit="1" customWidth="1"/>
    <col min="14595" max="14595" width="31.140625" bestFit="1" customWidth="1"/>
    <col min="14596" max="14596" width="0.28515625" customWidth="1"/>
    <col min="14849" max="14849" width="21.5703125" customWidth="1"/>
    <col min="14850" max="14850" width="19.28515625" bestFit="1" customWidth="1"/>
    <col min="14851" max="14851" width="31.140625" bestFit="1" customWidth="1"/>
    <col min="14852" max="14852" width="0.28515625" customWidth="1"/>
    <col min="15105" max="15105" width="21.5703125" customWidth="1"/>
    <col min="15106" max="15106" width="19.28515625" bestFit="1" customWidth="1"/>
    <col min="15107" max="15107" width="31.140625" bestFit="1" customWidth="1"/>
    <col min="15108" max="15108" width="0.28515625" customWidth="1"/>
    <col min="15361" max="15361" width="21.5703125" customWidth="1"/>
    <col min="15362" max="15362" width="19.28515625" bestFit="1" customWidth="1"/>
    <col min="15363" max="15363" width="31.140625" bestFit="1" customWidth="1"/>
    <col min="15364" max="15364" width="0.28515625" customWidth="1"/>
    <col min="15617" max="15617" width="21.5703125" customWidth="1"/>
    <col min="15618" max="15618" width="19.28515625" bestFit="1" customWidth="1"/>
    <col min="15619" max="15619" width="31.140625" bestFit="1" customWidth="1"/>
    <col min="15620" max="15620" width="0.28515625" customWidth="1"/>
    <col min="15873" max="15873" width="21.5703125" customWidth="1"/>
    <col min="15874" max="15874" width="19.28515625" bestFit="1" customWidth="1"/>
    <col min="15875" max="15875" width="31.140625" bestFit="1" customWidth="1"/>
    <col min="15876" max="15876" width="0.28515625" customWidth="1"/>
    <col min="16129" max="16129" width="21.5703125" customWidth="1"/>
    <col min="16130" max="16130" width="19.28515625" bestFit="1" customWidth="1"/>
    <col min="16131" max="16131" width="31.140625" bestFit="1" customWidth="1"/>
    <col min="16132" max="16132" width="0.28515625" customWidth="1"/>
  </cols>
  <sheetData>
    <row r="1" spans="1:4" ht="13.5" thickBot="1">
      <c r="A1" s="740" t="s">
        <v>577</v>
      </c>
      <c r="B1" s="741"/>
      <c r="C1" s="741"/>
      <c r="D1" s="450"/>
    </row>
    <row r="2" spans="1:4">
      <c r="A2" t="s">
        <v>578</v>
      </c>
    </row>
    <row r="10" spans="1:4" ht="13.5" thickBot="1"/>
    <row r="11" spans="1:4" ht="26.25" thickBot="1">
      <c r="A11" s="451" t="s">
        <v>579</v>
      </c>
      <c r="B11" s="452" t="s">
        <v>580</v>
      </c>
      <c r="C11" s="453" t="s">
        <v>581</v>
      </c>
      <c r="D11" s="454"/>
    </row>
    <row r="12" spans="1:4" ht="13.5" thickBot="1">
      <c r="A12" s="455"/>
      <c r="B12" s="456"/>
      <c r="C12" s="457"/>
    </row>
    <row r="13" spans="1:4" ht="26.25" thickBot="1">
      <c r="A13" s="458" t="s">
        <v>582</v>
      </c>
      <c r="B13" s="456"/>
      <c r="C13" s="457"/>
    </row>
    <row r="14" spans="1:4">
      <c r="A14" s="459"/>
      <c r="B14" s="456"/>
      <c r="C14" s="457"/>
    </row>
    <row r="15" spans="1:4">
      <c r="A15" s="459"/>
      <c r="B15" s="456"/>
      <c r="C15" s="457"/>
    </row>
    <row r="16" spans="1:4" ht="25.5">
      <c r="A16" s="459" t="s">
        <v>583</v>
      </c>
      <c r="B16" s="456" t="s">
        <v>584</v>
      </c>
      <c r="C16" s="457" t="s">
        <v>585</v>
      </c>
    </row>
    <row r="17" spans="1:3">
      <c r="A17" s="459"/>
      <c r="B17" s="456"/>
      <c r="C17" s="457"/>
    </row>
    <row r="18" spans="1:3">
      <c r="A18" s="459"/>
      <c r="B18" s="456"/>
      <c r="C18" s="457"/>
    </row>
    <row r="19" spans="1:3">
      <c r="A19" s="459"/>
      <c r="B19" s="456"/>
      <c r="C19" s="457"/>
    </row>
    <row r="20" spans="1:3">
      <c r="A20" s="455"/>
      <c r="B20" s="456"/>
      <c r="C20" s="457"/>
    </row>
    <row r="21" spans="1:3" ht="13.5" thickBot="1">
      <c r="A21" s="460"/>
      <c r="B21" s="461"/>
      <c r="C21" s="462"/>
    </row>
    <row r="22" spans="1:3">
      <c r="A22" s="454"/>
    </row>
  </sheetData>
  <mergeCells count="1">
    <mergeCell ref="A1:C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tabSelected="1" workbookViewId="0">
      <selection activeCell="H12" sqref="H12"/>
    </sheetView>
  </sheetViews>
  <sheetFormatPr baseColWidth="10" defaultColWidth="11.5703125" defaultRowHeight="11.25"/>
  <cols>
    <col min="1" max="1" width="26.7109375" style="4" customWidth="1"/>
    <col min="2" max="5" width="15.7109375" style="4" customWidth="1"/>
    <col min="6" max="16384" width="11.5703125" style="4"/>
  </cols>
  <sheetData>
    <row r="1" spans="1:5" ht="13.5" thickTop="1">
      <c r="A1" s="748" t="s">
        <v>21</v>
      </c>
      <c r="B1" s="737"/>
      <c r="C1" s="737"/>
      <c r="D1" s="737"/>
      <c r="E1" s="738"/>
    </row>
    <row r="2" spans="1:5" ht="12.75" customHeight="1">
      <c r="A2" s="749" t="s">
        <v>586</v>
      </c>
      <c r="B2" s="757"/>
      <c r="C2" s="757"/>
      <c r="D2" s="757"/>
      <c r="E2" s="758"/>
    </row>
    <row r="3" spans="1:5" ht="13.5" customHeight="1" thickBot="1">
      <c r="A3" s="750"/>
      <c r="B3" s="759"/>
      <c r="C3" s="759"/>
      <c r="D3" s="759"/>
      <c r="E3" s="760"/>
    </row>
    <row r="4" spans="1:5" ht="13.5" thickTop="1">
      <c r="A4" s="742" t="s">
        <v>587</v>
      </c>
      <c r="B4" s="743"/>
      <c r="C4" s="743"/>
      <c r="D4" s="743"/>
      <c r="E4" s="743"/>
    </row>
    <row r="5" spans="1:5" ht="30" customHeight="1" thickBot="1">
      <c r="A5" s="751" t="s">
        <v>588</v>
      </c>
      <c r="B5" s="508"/>
      <c r="C5" s="508"/>
      <c r="D5" s="508"/>
      <c r="E5" s="508"/>
    </row>
    <row r="6" spans="1:5" ht="12.75" thickTop="1" thickBot="1">
      <c r="A6" s="42" t="s">
        <v>34</v>
      </c>
      <c r="B6" s="41" t="s">
        <v>33</v>
      </c>
      <c r="C6" s="41" t="s">
        <v>32</v>
      </c>
      <c r="D6" s="41" t="s">
        <v>31</v>
      </c>
      <c r="E6" s="40" t="s">
        <v>30</v>
      </c>
    </row>
    <row r="7" spans="1:5" ht="12" thickTop="1">
      <c r="A7" s="39" t="s">
        <v>29</v>
      </c>
      <c r="B7" s="38"/>
      <c r="C7" s="38"/>
      <c r="D7" s="38"/>
      <c r="E7" s="37"/>
    </row>
    <row r="8" spans="1:5">
      <c r="A8" s="33" t="s">
        <v>27</v>
      </c>
      <c r="B8" s="32">
        <v>1898413538.96</v>
      </c>
      <c r="C8" s="32">
        <v>1498148809.8399999</v>
      </c>
      <c r="D8" s="32">
        <v>39634981.270000003</v>
      </c>
      <c r="E8" s="31">
        <f>D8+C8</f>
        <v>1537783791.1099999</v>
      </c>
    </row>
    <row r="9" spans="1:5">
      <c r="A9" s="33" t="s">
        <v>26</v>
      </c>
      <c r="B9" s="32">
        <v>1898413538.96</v>
      </c>
      <c r="C9" s="32">
        <v>1878836650.24</v>
      </c>
      <c r="D9" s="32">
        <v>0</v>
      </c>
      <c r="E9" s="31">
        <f>D9+C9</f>
        <v>1878836650.24</v>
      </c>
    </row>
    <row r="10" spans="1:5">
      <c r="A10" s="36" t="s">
        <v>28</v>
      </c>
      <c r="B10" s="35"/>
      <c r="C10" s="35"/>
      <c r="D10" s="35"/>
      <c r="E10" s="34"/>
    </row>
    <row r="11" spans="1:5">
      <c r="A11" s="33" t="s">
        <v>27</v>
      </c>
      <c r="B11" s="32">
        <v>3226609047.7800002</v>
      </c>
      <c r="C11" s="32">
        <v>1139308809.6900001</v>
      </c>
      <c r="D11" s="32">
        <v>12527695.470000001</v>
      </c>
      <c r="E11" s="31">
        <f>D11+C11</f>
        <v>1151836505.1600001</v>
      </c>
    </row>
    <row r="12" spans="1:5" ht="12" thickBot="1">
      <c r="A12" s="45" t="s">
        <v>26</v>
      </c>
      <c r="B12" s="44">
        <v>3226609047.7800002</v>
      </c>
      <c r="C12" s="44">
        <v>1189417022.03</v>
      </c>
      <c r="D12" s="44">
        <v>52000000</v>
      </c>
      <c r="E12" s="43">
        <f>D12+C12</f>
        <v>1241417022.03</v>
      </c>
    </row>
    <row r="13" spans="1:5" ht="30" customHeight="1" thickTop="1" thickBot="1">
      <c r="A13" s="742" t="s">
        <v>38</v>
      </c>
      <c r="B13" s="743"/>
      <c r="C13" s="743"/>
      <c r="D13" s="743"/>
      <c r="E13" s="743"/>
    </row>
    <row r="14" spans="1:5" ht="12.75" thickTop="1" thickBot="1">
      <c r="A14" s="42" t="s">
        <v>34</v>
      </c>
      <c r="B14" s="41" t="s">
        <v>36</v>
      </c>
      <c r="C14" s="41" t="s">
        <v>32</v>
      </c>
      <c r="D14" s="41" t="s">
        <v>31</v>
      </c>
      <c r="E14" s="40" t="s">
        <v>30</v>
      </c>
    </row>
    <row r="15" spans="1:5" ht="12" thickTop="1">
      <c r="A15" s="39" t="s">
        <v>29</v>
      </c>
      <c r="B15" s="38"/>
      <c r="C15" s="38"/>
      <c r="D15" s="38"/>
      <c r="E15" s="37"/>
    </row>
    <row r="16" spans="1:5">
      <c r="A16" s="33" t="s">
        <v>27</v>
      </c>
      <c r="B16" s="32">
        <v>13694757.119999999</v>
      </c>
      <c r="C16" s="32">
        <v>11201854.609999999</v>
      </c>
      <c r="D16" s="32">
        <v>0</v>
      </c>
      <c r="E16" s="31">
        <f>D16+C16</f>
        <v>11201854.609999999</v>
      </c>
    </row>
    <row r="17" spans="1:5">
      <c r="A17" s="33" t="s">
        <v>26</v>
      </c>
      <c r="B17" s="32">
        <v>13694757.119999999</v>
      </c>
      <c r="C17" s="32">
        <v>13911133.470000001</v>
      </c>
      <c r="D17" s="32">
        <v>0</v>
      </c>
      <c r="E17" s="31">
        <f>D17+C17</f>
        <v>13911133.470000001</v>
      </c>
    </row>
    <row r="18" spans="1:5">
      <c r="A18" s="36" t="s">
        <v>28</v>
      </c>
      <c r="B18" s="35"/>
      <c r="C18" s="35"/>
      <c r="D18" s="35"/>
      <c r="E18" s="34"/>
    </row>
    <row r="19" spans="1:5">
      <c r="A19" s="33" t="s">
        <v>27</v>
      </c>
      <c r="B19" s="32">
        <v>79416557.579999998</v>
      </c>
      <c r="C19" s="32">
        <v>36483551</v>
      </c>
      <c r="D19" s="32">
        <v>447174.73</v>
      </c>
      <c r="E19" s="31">
        <f>D19+C19</f>
        <v>36930725.729999997</v>
      </c>
    </row>
    <row r="20" spans="1:5" ht="12" thickBot="1">
      <c r="A20" s="45" t="s">
        <v>26</v>
      </c>
      <c r="B20" s="44">
        <v>79416557.579999998</v>
      </c>
      <c r="C20" s="44">
        <v>35277032.189999998</v>
      </c>
      <c r="D20" s="44">
        <v>0</v>
      </c>
      <c r="E20" s="43">
        <f>D20+C20</f>
        <v>35277032.189999998</v>
      </c>
    </row>
    <row r="21" spans="1:5" ht="30" customHeight="1" thickTop="1" thickBot="1">
      <c r="A21" s="742" t="s">
        <v>37</v>
      </c>
      <c r="B21" s="743"/>
      <c r="C21" s="743"/>
      <c r="D21" s="743"/>
      <c r="E21" s="743"/>
    </row>
    <row r="22" spans="1:5" ht="12.75" thickTop="1" thickBot="1">
      <c r="A22" s="42" t="s">
        <v>34</v>
      </c>
      <c r="B22" s="41" t="s">
        <v>36</v>
      </c>
      <c r="C22" s="41" t="s">
        <v>32</v>
      </c>
      <c r="D22" s="41" t="s">
        <v>31</v>
      </c>
      <c r="E22" s="40" t="s">
        <v>30</v>
      </c>
    </row>
    <row r="23" spans="1:5" ht="12" thickTop="1">
      <c r="A23" s="39" t="s">
        <v>29</v>
      </c>
      <c r="B23" s="38"/>
      <c r="C23" s="38"/>
      <c r="D23" s="38"/>
      <c r="E23" s="37"/>
    </row>
    <row r="24" spans="1:5">
      <c r="A24" s="33" t="s">
        <v>27</v>
      </c>
      <c r="B24" s="32">
        <v>4260061.58</v>
      </c>
      <c r="C24" s="32">
        <v>1511889.91</v>
      </c>
      <c r="D24" s="32">
        <v>292000</v>
      </c>
      <c r="E24" s="31">
        <f>D24+C24</f>
        <v>1803889.91</v>
      </c>
    </row>
    <row r="25" spans="1:5">
      <c r="A25" s="33" t="s">
        <v>26</v>
      </c>
      <c r="B25" s="32">
        <v>4260061.58</v>
      </c>
      <c r="C25" s="32">
        <v>2819930</v>
      </c>
      <c r="D25" s="32">
        <v>0</v>
      </c>
      <c r="E25" s="31">
        <f>D25+C25</f>
        <v>2819930</v>
      </c>
    </row>
    <row r="26" spans="1:5">
      <c r="A26" s="36" t="s">
        <v>28</v>
      </c>
      <c r="B26" s="35"/>
      <c r="C26" s="35"/>
      <c r="D26" s="35"/>
      <c r="E26" s="34"/>
    </row>
    <row r="27" spans="1:5">
      <c r="A27" s="33" t="s">
        <v>27</v>
      </c>
      <c r="B27" s="32">
        <v>6670000</v>
      </c>
      <c r="C27" s="32">
        <v>1741023.5</v>
      </c>
      <c r="D27" s="32">
        <v>9457.99</v>
      </c>
      <c r="E27" s="31">
        <f>D27+C27</f>
        <v>1750481.49</v>
      </c>
    </row>
    <row r="28" spans="1:5" ht="12" thickBot="1">
      <c r="A28" s="45" t="s">
        <v>26</v>
      </c>
      <c r="B28" s="44">
        <v>6670000</v>
      </c>
      <c r="C28" s="44">
        <v>747794.72</v>
      </c>
      <c r="D28" s="44">
        <v>0</v>
      </c>
      <c r="E28" s="43">
        <f>D28+C28</f>
        <v>747794.72</v>
      </c>
    </row>
    <row r="29" spans="1:5" ht="30" customHeight="1" thickTop="1" thickBot="1">
      <c r="A29" s="742" t="s">
        <v>35</v>
      </c>
      <c r="B29" s="743"/>
      <c r="C29" s="743"/>
      <c r="D29" s="743"/>
      <c r="E29" s="743"/>
    </row>
    <row r="30" spans="1:5" ht="12.75" thickTop="1" thickBot="1">
      <c r="A30" s="42" t="s">
        <v>34</v>
      </c>
      <c r="B30" s="41" t="s">
        <v>33</v>
      </c>
      <c r="C30" s="41" t="s">
        <v>32</v>
      </c>
      <c r="D30" s="41" t="s">
        <v>31</v>
      </c>
      <c r="E30" s="40" t="s">
        <v>30</v>
      </c>
    </row>
    <row r="31" spans="1:5" ht="12" thickTop="1">
      <c r="A31" s="39" t="s">
        <v>29</v>
      </c>
      <c r="B31" s="38"/>
      <c r="C31" s="38"/>
      <c r="D31" s="38"/>
      <c r="E31" s="37"/>
    </row>
    <row r="32" spans="1:5">
      <c r="A32" s="33" t="s">
        <v>27</v>
      </c>
      <c r="B32" s="32">
        <v>1916368357.6600001</v>
      </c>
      <c r="C32" s="32">
        <v>1510862554.3599999</v>
      </c>
      <c r="D32" s="32">
        <v>39926981.270000003</v>
      </c>
      <c r="E32" s="31">
        <f>D32+C32</f>
        <v>1550789535.6299999</v>
      </c>
    </row>
    <row r="33" spans="1:5">
      <c r="A33" s="33" t="s">
        <v>26</v>
      </c>
      <c r="B33" s="32">
        <v>1916368357.6600001</v>
      </c>
      <c r="C33" s="32">
        <v>1895567713.71</v>
      </c>
      <c r="D33" s="32">
        <v>0</v>
      </c>
      <c r="E33" s="31">
        <f>D33+C33</f>
        <v>1895567713.71</v>
      </c>
    </row>
    <row r="34" spans="1:5">
      <c r="A34" s="36" t="s">
        <v>28</v>
      </c>
      <c r="B34" s="35"/>
      <c r="C34" s="35"/>
      <c r="D34" s="35"/>
      <c r="E34" s="34"/>
    </row>
    <row r="35" spans="1:5">
      <c r="A35" s="33" t="s">
        <v>27</v>
      </c>
      <c r="B35" s="32">
        <v>3312695605.3600001</v>
      </c>
      <c r="C35" s="32">
        <v>1177533384.1900001</v>
      </c>
      <c r="D35" s="32">
        <v>12984328.189999999</v>
      </c>
      <c r="E35" s="31">
        <f>D35+C35</f>
        <v>1190517712.3800001</v>
      </c>
    </row>
    <row r="36" spans="1:5" ht="12" thickBot="1">
      <c r="A36" s="33" t="s">
        <v>26</v>
      </c>
      <c r="B36" s="32">
        <v>3312695605.3600001</v>
      </c>
      <c r="C36" s="32">
        <v>1225441848.9400001</v>
      </c>
      <c r="D36" s="32">
        <v>52000000</v>
      </c>
      <c r="E36" s="31">
        <f>D36+C36</f>
        <v>1277441848.9400001</v>
      </c>
    </row>
    <row r="37" spans="1:5" ht="12.75" thickTop="1" thickBot="1">
      <c r="A37" s="30" t="s">
        <v>25</v>
      </c>
      <c r="B37" s="29">
        <v>5229063963.0200005</v>
      </c>
      <c r="C37" s="29">
        <v>2688395938.5500002</v>
      </c>
      <c r="D37" s="29">
        <v>52911309.460000001</v>
      </c>
      <c r="E37" s="28">
        <f>D37+C37</f>
        <v>2741307248.0100002</v>
      </c>
    </row>
    <row r="38" spans="1:5" ht="12.75" thickTop="1" thickBot="1">
      <c r="A38" s="27" t="s">
        <v>24</v>
      </c>
      <c r="B38" s="26">
        <v>5229063963.0200005</v>
      </c>
      <c r="C38" s="26">
        <v>3121009562.6500001</v>
      </c>
      <c r="D38" s="26">
        <v>52000000</v>
      </c>
      <c r="E38" s="25">
        <f>D38+C38</f>
        <v>3173009562.6500001</v>
      </c>
    </row>
    <row r="39" spans="1:5" ht="12" thickTop="1">
      <c r="A39" s="746" t="s">
        <v>23</v>
      </c>
      <c r="B39" s="747"/>
      <c r="C39" s="747"/>
      <c r="D39" s="747"/>
      <c r="E39" s="747"/>
    </row>
    <row r="40" spans="1:5">
      <c r="A40" s="744" t="s">
        <v>22</v>
      </c>
      <c r="B40" s="745"/>
      <c r="C40" s="745"/>
      <c r="D40" s="745"/>
      <c r="E40" s="745"/>
    </row>
  </sheetData>
  <mergeCells count="9">
    <mergeCell ref="A21:E21"/>
    <mergeCell ref="A29:E29"/>
    <mergeCell ref="A40:E40"/>
    <mergeCell ref="A39:E39"/>
    <mergeCell ref="A1:E1"/>
    <mergeCell ref="A4:E4"/>
    <mergeCell ref="A5:E5"/>
    <mergeCell ref="A13:E13"/>
    <mergeCell ref="A2:E3"/>
  </mergeCells>
  <printOptions horizontalCentered="1"/>
  <pageMargins left="0.39370078740157477" right="0.39370078740157477" top="0.39370078740157477" bottom="0.39370078740157477" header="0.19685039370078738" footer="0.19685039370078738"/>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H52"/>
  <sheetViews>
    <sheetView showGridLines="0" zoomScale="75" workbookViewId="0">
      <selection activeCell="B1" sqref="B1:H2"/>
    </sheetView>
  </sheetViews>
  <sheetFormatPr baseColWidth="10" defaultColWidth="11.42578125" defaultRowHeight="12.75"/>
  <cols>
    <col min="1" max="1" width="1.140625" style="1" customWidth="1"/>
    <col min="2" max="2" width="3.28515625" style="1" customWidth="1"/>
    <col min="3" max="3" width="18" style="1" customWidth="1"/>
    <col min="4" max="4" width="33.28515625" style="1" customWidth="1"/>
    <col min="5" max="5" width="4" style="1" customWidth="1"/>
    <col min="6" max="6" width="12" style="1" customWidth="1"/>
    <col min="7" max="7" width="5.28515625" style="1" customWidth="1"/>
    <col min="8" max="8" width="15" style="1" customWidth="1"/>
    <col min="9" max="16384" width="11.42578125" style="1"/>
  </cols>
  <sheetData>
    <row r="1" spans="1:8" s="4" customFormat="1" ht="30" customHeight="1" thickTop="1" thickBot="1">
      <c r="A1" s="24"/>
      <c r="B1" s="752" t="s">
        <v>21</v>
      </c>
      <c r="C1" s="753"/>
      <c r="D1" s="753"/>
      <c r="E1" s="753"/>
      <c r="F1" s="753"/>
      <c r="G1" s="753"/>
      <c r="H1" s="448" t="s">
        <v>20</v>
      </c>
    </row>
    <row r="2" spans="1:8" s="4" customFormat="1" ht="30" customHeight="1" thickBot="1">
      <c r="A2" s="22"/>
      <c r="B2" s="754" t="s">
        <v>19</v>
      </c>
      <c r="C2" s="755"/>
      <c r="D2" s="755"/>
      <c r="E2" s="755"/>
      <c r="F2" s="755"/>
      <c r="G2" s="755"/>
      <c r="H2" s="449" t="s">
        <v>18</v>
      </c>
    </row>
    <row r="3" spans="1:8" s="4" customFormat="1" ht="23.25" customHeight="1" thickTop="1"/>
    <row r="4" spans="1:8" s="4" customFormat="1" ht="12.75" customHeight="1">
      <c r="B4" s="23"/>
      <c r="C4" s="21"/>
      <c r="D4" s="21"/>
      <c r="E4" s="21" t="s">
        <v>17</v>
      </c>
      <c r="F4" s="22"/>
      <c r="G4" s="21"/>
      <c r="H4" s="20"/>
    </row>
    <row r="5" spans="1:8" s="4" customFormat="1" ht="12.75" customHeight="1">
      <c r="B5" s="12"/>
      <c r="C5" s="14"/>
      <c r="D5" s="14"/>
      <c r="E5" s="14" t="s">
        <v>16</v>
      </c>
      <c r="G5" s="14"/>
      <c r="H5" s="13"/>
    </row>
    <row r="6" spans="1:8" s="4" customFormat="1" ht="12.75" customHeight="1">
      <c r="B6" s="12"/>
      <c r="C6" s="14"/>
      <c r="D6" s="14"/>
      <c r="E6" s="14" t="s">
        <v>15</v>
      </c>
      <c r="G6" s="14"/>
      <c r="H6" s="13"/>
    </row>
    <row r="7" spans="1:8" s="4" customFormat="1" ht="12.75" customHeight="1">
      <c r="B7" s="12"/>
      <c r="C7" s="14"/>
      <c r="D7" s="14"/>
      <c r="E7" s="14" t="s">
        <v>14</v>
      </c>
      <c r="G7" s="14" t="s">
        <v>13</v>
      </c>
      <c r="H7" s="13"/>
    </row>
    <row r="8" spans="1:8" s="4" customFormat="1" ht="12.75" customHeight="1">
      <c r="B8" s="12"/>
      <c r="C8" s="14"/>
      <c r="D8" s="14"/>
      <c r="E8" s="14"/>
      <c r="F8" s="14"/>
      <c r="G8" s="14" t="s">
        <v>12</v>
      </c>
      <c r="H8" s="13"/>
    </row>
    <row r="9" spans="1:8" s="4" customFormat="1" ht="12.75" customHeight="1">
      <c r="B9" s="12"/>
      <c r="C9" s="14"/>
      <c r="D9" s="14"/>
      <c r="E9" s="14"/>
      <c r="F9" s="14"/>
      <c r="G9" s="14" t="s">
        <v>11</v>
      </c>
      <c r="H9" s="13"/>
    </row>
    <row r="10" spans="1:8" s="4" customFormat="1" ht="12.75" customHeight="1">
      <c r="B10" s="12"/>
      <c r="C10" s="14"/>
      <c r="D10" s="14"/>
      <c r="E10" s="14"/>
      <c r="F10" s="14"/>
      <c r="G10" s="14"/>
      <c r="H10" s="13"/>
    </row>
    <row r="11" spans="1:8" s="4" customFormat="1" ht="12.75" customHeight="1">
      <c r="B11" s="12"/>
      <c r="C11" s="14"/>
      <c r="D11" s="14"/>
      <c r="E11" s="14" t="s">
        <v>10</v>
      </c>
      <c r="F11" s="14"/>
      <c r="G11" s="14"/>
      <c r="H11" s="13"/>
    </row>
    <row r="12" spans="1:8" s="4" customFormat="1" ht="12.75" customHeight="1">
      <c r="B12" s="12"/>
      <c r="C12" s="14"/>
      <c r="D12" s="18"/>
      <c r="E12" s="18"/>
      <c r="F12" s="18"/>
      <c r="G12" s="18"/>
      <c r="H12" s="17"/>
    </row>
    <row r="13" spans="1:8" s="4" customFormat="1" ht="12.75" customHeight="1">
      <c r="B13" s="12"/>
      <c r="C13" s="14"/>
      <c r="D13" s="18"/>
      <c r="E13" s="18"/>
      <c r="F13" s="18"/>
      <c r="G13" s="18"/>
      <c r="H13" s="17"/>
    </row>
    <row r="14" spans="1:8" s="4" customFormat="1" ht="12.75" customHeight="1">
      <c r="B14" s="16" t="s">
        <v>9</v>
      </c>
      <c r="C14" s="14"/>
      <c r="D14" s="15"/>
      <c r="E14" s="14"/>
      <c r="F14" s="14"/>
      <c r="G14" s="14"/>
      <c r="H14" s="13"/>
    </row>
    <row r="15" spans="1:8" s="4" customFormat="1" ht="12.75" customHeight="1">
      <c r="B15" s="16" t="s">
        <v>6</v>
      </c>
      <c r="C15" s="14"/>
      <c r="D15" s="15"/>
      <c r="E15" s="18"/>
      <c r="F15" s="18"/>
      <c r="G15" s="18"/>
      <c r="H15" s="17"/>
    </row>
    <row r="16" spans="1:8" s="4" customFormat="1" ht="12.75" customHeight="1">
      <c r="B16" s="16" t="s">
        <v>8</v>
      </c>
      <c r="C16" s="14"/>
      <c r="D16" s="19"/>
      <c r="E16" s="18"/>
      <c r="F16" s="18"/>
      <c r="G16" s="18"/>
      <c r="H16" s="17"/>
    </row>
    <row r="17" spans="2:8" s="4" customFormat="1" ht="12.75" customHeight="1">
      <c r="B17" s="16" t="s">
        <v>7</v>
      </c>
      <c r="C17" s="14"/>
      <c r="D17" s="15"/>
      <c r="E17" s="18"/>
      <c r="F17" s="18"/>
      <c r="G17" s="18"/>
      <c r="H17" s="17"/>
    </row>
    <row r="18" spans="2:8" s="4" customFormat="1" ht="12.75" customHeight="1">
      <c r="B18" s="16" t="s">
        <v>6</v>
      </c>
      <c r="C18" s="14"/>
      <c r="D18" s="15"/>
      <c r="E18" s="14"/>
      <c r="F18" s="14"/>
      <c r="G18" s="14"/>
      <c r="H18" s="13"/>
    </row>
    <row r="19" spans="2:8" s="4" customFormat="1" ht="12.75" customHeight="1">
      <c r="B19" s="12"/>
      <c r="C19" s="14"/>
      <c r="D19" s="14"/>
      <c r="E19" s="14" t="s">
        <v>5</v>
      </c>
      <c r="F19" s="14"/>
      <c r="G19" s="14"/>
      <c r="H19" s="13"/>
    </row>
    <row r="20" spans="2:8" s="4" customFormat="1" ht="12.75" customHeight="1">
      <c r="B20" s="12"/>
      <c r="C20" s="14"/>
      <c r="D20" s="14"/>
      <c r="E20" s="14"/>
      <c r="F20" s="14"/>
      <c r="G20" s="14"/>
      <c r="H20" s="13"/>
    </row>
    <row r="21" spans="2:8" s="4" customFormat="1" ht="12.75" customHeight="1">
      <c r="B21" s="12"/>
      <c r="C21" s="14"/>
      <c r="D21" s="14"/>
      <c r="E21" s="14"/>
      <c r="F21" s="14"/>
      <c r="G21" s="14"/>
      <c r="H21" s="13"/>
    </row>
    <row r="22" spans="2:8" s="4" customFormat="1" ht="12.75" customHeight="1">
      <c r="B22" s="12"/>
      <c r="C22" s="14"/>
      <c r="D22" s="14"/>
      <c r="E22" s="14"/>
      <c r="F22" s="14"/>
      <c r="G22" s="14"/>
      <c r="H22" s="13"/>
    </row>
    <row r="23" spans="2:8" s="4" customFormat="1" ht="12.75" customHeight="1">
      <c r="B23" s="12"/>
      <c r="C23" s="14"/>
      <c r="D23" s="14"/>
      <c r="E23" s="14"/>
      <c r="F23" s="14"/>
      <c r="G23" s="14"/>
      <c r="H23" s="13"/>
    </row>
    <row r="24" spans="2:8" s="4" customFormat="1" ht="12.75" customHeight="1">
      <c r="B24" s="12"/>
      <c r="C24" s="14"/>
      <c r="D24" s="14"/>
      <c r="E24" s="14"/>
      <c r="F24" s="14"/>
      <c r="G24" s="14"/>
      <c r="H24" s="13"/>
    </row>
    <row r="25" spans="2:8" s="4" customFormat="1" ht="12.75" customHeight="1">
      <c r="B25" s="12"/>
      <c r="C25" s="14"/>
      <c r="D25" s="14"/>
      <c r="E25" s="14"/>
      <c r="F25" s="14"/>
      <c r="G25" s="14"/>
      <c r="H25" s="13"/>
    </row>
    <row r="26" spans="2:8" s="4" customFormat="1" ht="12.75" customHeight="1">
      <c r="B26" s="12"/>
      <c r="C26" s="14"/>
      <c r="D26" s="14"/>
      <c r="E26" s="14"/>
      <c r="F26" s="14"/>
      <c r="G26" s="14"/>
      <c r="H26" s="13"/>
    </row>
    <row r="27" spans="2:8" s="4" customFormat="1" ht="12.75" customHeight="1">
      <c r="B27" s="12"/>
      <c r="C27" s="14"/>
      <c r="D27" s="14"/>
      <c r="E27" s="14"/>
      <c r="F27" s="14"/>
      <c r="G27" s="14"/>
      <c r="H27" s="13"/>
    </row>
    <row r="28" spans="2:8" s="4" customFormat="1" ht="12.75" customHeight="1">
      <c r="B28" s="12"/>
      <c r="C28" s="14"/>
      <c r="D28" s="14"/>
      <c r="E28" s="14"/>
      <c r="F28" s="14"/>
      <c r="G28" s="14"/>
      <c r="H28" s="13"/>
    </row>
    <row r="29" spans="2:8" s="4" customFormat="1" ht="12.75" customHeight="1">
      <c r="B29" s="12"/>
      <c r="C29" s="14"/>
      <c r="D29" s="14"/>
      <c r="E29" s="14"/>
      <c r="F29" s="14"/>
      <c r="G29" s="14"/>
      <c r="H29" s="13"/>
    </row>
    <row r="30" spans="2:8" s="4" customFormat="1" ht="12.75" customHeight="1">
      <c r="B30" s="12"/>
      <c r="C30" s="14"/>
      <c r="D30" s="14"/>
      <c r="E30" s="14"/>
      <c r="F30" s="14"/>
      <c r="G30" s="14"/>
      <c r="H30" s="13"/>
    </row>
    <row r="31" spans="2:8" s="4" customFormat="1" ht="12.75" customHeight="1">
      <c r="B31" s="12"/>
      <c r="C31" s="14"/>
      <c r="D31" s="14"/>
      <c r="E31" s="14"/>
      <c r="F31" s="14"/>
      <c r="G31" s="14"/>
      <c r="H31" s="13"/>
    </row>
    <row r="32" spans="2:8" s="4" customFormat="1" ht="12.75" customHeight="1">
      <c r="B32" s="12"/>
      <c r="C32" s="14"/>
      <c r="D32" s="14"/>
      <c r="E32" s="14"/>
      <c r="F32" s="14"/>
      <c r="G32" s="14"/>
      <c r="H32" s="13"/>
    </row>
    <row r="33" spans="2:8" s="4" customFormat="1" ht="12.75" customHeight="1">
      <c r="B33" s="12"/>
      <c r="C33" s="14"/>
      <c r="D33" s="14"/>
      <c r="E33" s="14"/>
      <c r="F33" s="14"/>
      <c r="G33" s="14"/>
      <c r="H33" s="13"/>
    </row>
    <row r="34" spans="2:8" s="4" customFormat="1" ht="12.75" customHeight="1">
      <c r="B34" s="12"/>
      <c r="C34" s="14"/>
      <c r="D34" s="14"/>
      <c r="E34" s="14"/>
      <c r="F34" s="14"/>
      <c r="G34" s="14"/>
      <c r="H34" s="13"/>
    </row>
    <row r="35" spans="2:8" s="4" customFormat="1" ht="12.75" customHeight="1">
      <c r="B35" s="12"/>
      <c r="C35" s="14"/>
      <c r="D35" s="14"/>
      <c r="E35" s="14"/>
      <c r="F35" s="14"/>
      <c r="G35" s="14"/>
      <c r="H35" s="13"/>
    </row>
    <row r="36" spans="2:8" s="4" customFormat="1" ht="12.75" customHeight="1">
      <c r="B36" s="12"/>
      <c r="C36" s="14"/>
      <c r="D36" s="14"/>
      <c r="E36" s="14"/>
      <c r="F36" s="14"/>
      <c r="G36" s="14"/>
      <c r="H36" s="13"/>
    </row>
    <row r="37" spans="2:8" s="4" customFormat="1" ht="12.75" customHeight="1">
      <c r="B37" s="12"/>
      <c r="C37" s="14"/>
      <c r="D37" s="14"/>
      <c r="E37" s="14"/>
      <c r="F37" s="14"/>
      <c r="G37" s="14"/>
      <c r="H37" s="13"/>
    </row>
    <row r="38" spans="2:8" s="4" customFormat="1" ht="12.75" customHeight="1">
      <c r="B38" s="12"/>
      <c r="C38" s="14"/>
      <c r="D38" s="14"/>
      <c r="E38" s="14"/>
      <c r="F38" s="14"/>
      <c r="G38" s="14"/>
      <c r="H38" s="13"/>
    </row>
    <row r="39" spans="2:8" s="4" customFormat="1" ht="12.75" customHeight="1">
      <c r="B39" s="12"/>
      <c r="C39" s="14"/>
      <c r="D39" s="14"/>
      <c r="E39" s="14"/>
      <c r="F39" s="14"/>
      <c r="G39" s="14"/>
      <c r="H39" s="13"/>
    </row>
    <row r="40" spans="2:8" s="4" customFormat="1" ht="12.75" customHeight="1">
      <c r="B40" s="12"/>
      <c r="C40" s="14"/>
      <c r="D40" s="14"/>
      <c r="E40" s="14"/>
      <c r="F40" s="14"/>
      <c r="G40" s="14"/>
      <c r="H40" s="13"/>
    </row>
    <row r="41" spans="2:8" s="4" customFormat="1" ht="12.75" customHeight="1">
      <c r="B41" s="12"/>
      <c r="C41" s="14"/>
      <c r="D41" s="14"/>
      <c r="E41" s="14"/>
      <c r="F41" s="14"/>
      <c r="G41" s="14"/>
      <c r="H41" s="13"/>
    </row>
    <row r="42" spans="2:8" s="4" customFormat="1" ht="12.75" customHeight="1">
      <c r="B42" s="12"/>
      <c r="C42" s="14"/>
      <c r="D42" s="14"/>
      <c r="E42" s="14"/>
      <c r="F42" s="14"/>
      <c r="G42" s="14"/>
      <c r="H42" s="13"/>
    </row>
    <row r="43" spans="2:8" s="4" customFormat="1" ht="12.75" customHeight="1">
      <c r="B43" s="12"/>
      <c r="C43" s="14"/>
      <c r="D43" s="14"/>
      <c r="E43" s="14"/>
      <c r="F43" s="14"/>
      <c r="G43" s="14"/>
      <c r="H43" s="13"/>
    </row>
    <row r="44" spans="2:8" s="4" customFormat="1" ht="12.75" customHeight="1">
      <c r="B44" s="12"/>
      <c r="C44" s="14"/>
      <c r="D44" s="14"/>
      <c r="E44" s="14"/>
      <c r="F44" s="14"/>
      <c r="G44" s="14"/>
      <c r="H44" s="13"/>
    </row>
    <row r="45" spans="2:8" s="4" customFormat="1" ht="12.75" customHeight="1">
      <c r="B45" s="12"/>
      <c r="C45" s="14"/>
      <c r="D45" s="14"/>
      <c r="E45" s="14"/>
      <c r="F45" s="14"/>
      <c r="G45" s="14"/>
      <c r="H45" s="13"/>
    </row>
    <row r="46" spans="2:8" s="4" customFormat="1" ht="12.75" customHeight="1">
      <c r="B46" s="12"/>
      <c r="C46" s="14"/>
      <c r="D46" s="14"/>
      <c r="E46" s="14"/>
      <c r="F46" s="14"/>
      <c r="G46" s="14"/>
      <c r="H46" s="13"/>
    </row>
    <row r="47" spans="2:8" s="4" customFormat="1" ht="12.75" customHeight="1">
      <c r="B47" s="12" t="s">
        <v>4</v>
      </c>
      <c r="C47" s="14"/>
      <c r="D47" s="14"/>
      <c r="E47" s="14"/>
      <c r="F47" s="14"/>
      <c r="G47" s="14"/>
      <c r="H47" s="13"/>
    </row>
    <row r="48" spans="2:8" s="4" customFormat="1" ht="12.75" customHeight="1">
      <c r="B48" s="12" t="s">
        <v>3</v>
      </c>
      <c r="C48" s="11"/>
      <c r="D48" s="9"/>
      <c r="E48" s="9"/>
      <c r="F48" s="9"/>
      <c r="G48" s="9"/>
      <c r="H48" s="8"/>
    </row>
    <row r="49" spans="2:8" s="4" customFormat="1" ht="12.75" customHeight="1">
      <c r="B49" s="10"/>
      <c r="C49" s="9"/>
      <c r="D49" s="9"/>
      <c r="E49" s="9" t="s">
        <v>2</v>
      </c>
      <c r="F49" s="9"/>
      <c r="G49" s="9"/>
      <c r="H49" s="8"/>
    </row>
    <row r="50" spans="2:8" s="4" customFormat="1" ht="12.75" customHeight="1">
      <c r="B50" s="7"/>
      <c r="C50" s="6"/>
      <c r="D50" s="6"/>
      <c r="E50" s="6"/>
      <c r="F50" s="6"/>
      <c r="G50" s="6"/>
      <c r="H50" s="5"/>
    </row>
    <row r="51" spans="2:8" ht="22.5" customHeight="1">
      <c r="B51" s="756" t="s">
        <v>1</v>
      </c>
      <c r="C51" s="756"/>
      <c r="D51" s="756"/>
      <c r="E51" s="756"/>
      <c r="F51" s="756"/>
      <c r="G51" s="756"/>
      <c r="H51" s="756"/>
    </row>
    <row r="52" spans="2:8">
      <c r="B52" s="3" t="s">
        <v>0</v>
      </c>
      <c r="C52" s="3"/>
      <c r="D52" s="3"/>
      <c r="E52" s="3"/>
      <c r="F52" s="3"/>
      <c r="G52" s="3"/>
      <c r="H52" s="2"/>
    </row>
  </sheetData>
  <mergeCells count="3">
    <mergeCell ref="B1:G1"/>
    <mergeCell ref="B2:G2"/>
    <mergeCell ref="B51:H51"/>
  </mergeCells>
  <pageMargins left="0.78740157499999996" right="0.78740157499999996" top="0.984251969" bottom="0.984251969" header="0.4921259845" footer="0.4921259845"/>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2.75"/>
  <sheetData>
    <row r="28" spans="1:7" ht="18">
      <c r="A28" s="494" t="s">
        <v>565</v>
      </c>
      <c r="B28" s="494"/>
      <c r="C28" s="494"/>
      <c r="D28" s="494"/>
      <c r="E28" s="494"/>
      <c r="F28" s="494"/>
      <c r="G28" s="494"/>
    </row>
  </sheetData>
  <mergeCells count="1">
    <mergeCell ref="A28:G2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L26"/>
  <sheetViews>
    <sheetView showGridLines="0" zoomScale="75" workbookViewId="0">
      <selection activeCell="B19" sqref="B19:B20"/>
    </sheetView>
  </sheetViews>
  <sheetFormatPr baseColWidth="10" defaultColWidth="11.5703125" defaultRowHeight="12.75"/>
  <cols>
    <col min="1" max="1" width="2.42578125" style="1" customWidth="1"/>
    <col min="2" max="2" width="16.5703125" style="323" customWidth="1"/>
    <col min="3" max="3" width="93.42578125" style="323" customWidth="1"/>
    <col min="4" max="4" width="11.42578125" style="2" customWidth="1"/>
    <col min="5" max="16384" width="11.5703125" style="1"/>
  </cols>
  <sheetData>
    <row r="1" spans="1:12" s="340" customFormat="1" ht="30" customHeight="1" thickTop="1" thickBot="1">
      <c r="A1" s="342"/>
      <c r="B1" s="498" t="s">
        <v>497</v>
      </c>
      <c r="C1" s="498"/>
      <c r="D1" s="341" t="s">
        <v>496</v>
      </c>
    </row>
    <row r="2" spans="1:12" s="337" customFormat="1" ht="30" customHeight="1" thickBot="1">
      <c r="A2" s="339"/>
      <c r="B2" s="499" t="s">
        <v>495</v>
      </c>
      <c r="C2" s="499"/>
      <c r="D2" s="338"/>
    </row>
    <row r="3" spans="1:12" ht="13.5" thickTop="1">
      <c r="B3" s="333"/>
      <c r="C3" s="333"/>
      <c r="D3" s="324"/>
    </row>
    <row r="4" spans="1:12">
      <c r="B4" s="333"/>
      <c r="C4" s="333"/>
      <c r="D4" s="324"/>
    </row>
    <row r="5" spans="1:12" ht="22.5" customHeight="1">
      <c r="A5" s="336"/>
      <c r="B5" s="500"/>
      <c r="C5" s="500"/>
      <c r="D5" s="501"/>
    </row>
    <row r="6" spans="1:12" ht="18" customHeight="1">
      <c r="A6" s="334"/>
      <c r="B6" s="333"/>
      <c r="C6" s="333"/>
      <c r="D6" s="332"/>
    </row>
    <row r="7" spans="1:12">
      <c r="A7" s="334"/>
      <c r="B7" s="333" t="s">
        <v>494</v>
      </c>
      <c r="C7" s="333"/>
      <c r="D7" s="332"/>
    </row>
    <row r="8" spans="1:12" ht="15.75" customHeight="1">
      <c r="A8" s="334"/>
      <c r="B8" s="333" t="s">
        <v>492</v>
      </c>
      <c r="C8" s="333" t="s">
        <v>493</v>
      </c>
      <c r="D8" s="332"/>
      <c r="L8" s="335"/>
    </row>
    <row r="9" spans="1:12" ht="16.5" customHeight="1">
      <c r="A9" s="334"/>
      <c r="B9" s="333" t="s">
        <v>492</v>
      </c>
      <c r="C9" s="333" t="s">
        <v>491</v>
      </c>
      <c r="D9" s="332"/>
      <c r="L9" s="335"/>
    </row>
    <row r="10" spans="1:12">
      <c r="A10" s="334"/>
      <c r="B10" s="392" t="s">
        <v>490</v>
      </c>
      <c r="C10" s="333"/>
      <c r="D10" s="332"/>
    </row>
    <row r="11" spans="1:12">
      <c r="A11" s="334"/>
      <c r="B11" s="333"/>
      <c r="C11" s="333"/>
      <c r="D11" s="332"/>
    </row>
    <row r="12" spans="1:12" ht="26.25" customHeight="1">
      <c r="A12" s="334"/>
      <c r="B12" s="495" t="s">
        <v>489</v>
      </c>
      <c r="C12" s="502"/>
      <c r="D12" s="332"/>
    </row>
    <row r="13" spans="1:12" ht="26.25" customHeight="1">
      <c r="A13" s="334"/>
      <c r="B13" s="495" t="s">
        <v>488</v>
      </c>
      <c r="C13" s="495"/>
      <c r="D13" s="332"/>
    </row>
    <row r="14" spans="1:12">
      <c r="A14" s="334"/>
      <c r="B14" s="333"/>
      <c r="C14" s="333"/>
      <c r="D14" s="332"/>
    </row>
    <row r="15" spans="1:12" ht="28.5" customHeight="1">
      <c r="A15" s="334"/>
      <c r="B15" s="496" t="s">
        <v>487</v>
      </c>
      <c r="C15" s="497"/>
      <c r="D15" s="332"/>
    </row>
    <row r="16" spans="1:12">
      <c r="A16" s="334"/>
      <c r="B16" s="333"/>
      <c r="C16" s="333"/>
      <c r="D16" s="332"/>
    </row>
    <row r="17" spans="1:4">
      <c r="A17" s="334"/>
      <c r="B17" s="333"/>
      <c r="C17" s="333"/>
      <c r="D17" s="332"/>
    </row>
    <row r="18" spans="1:4">
      <c r="A18" s="334"/>
      <c r="B18" s="333" t="s">
        <v>486</v>
      </c>
      <c r="C18" s="333"/>
      <c r="D18" s="332"/>
    </row>
    <row r="19" spans="1:4">
      <c r="A19" s="334"/>
      <c r="B19" s="392" t="s">
        <v>485</v>
      </c>
      <c r="C19" s="333"/>
      <c r="D19" s="332"/>
    </row>
    <row r="20" spans="1:4">
      <c r="A20" s="334"/>
      <c r="B20" s="392" t="s">
        <v>484</v>
      </c>
      <c r="C20" s="333"/>
      <c r="D20" s="332"/>
    </row>
    <row r="21" spans="1:4">
      <c r="A21" s="334"/>
      <c r="B21" s="333"/>
      <c r="C21" s="333"/>
      <c r="D21" s="332"/>
    </row>
    <row r="22" spans="1:4">
      <c r="A22" s="331"/>
      <c r="B22" s="330"/>
      <c r="C22" s="330"/>
      <c r="D22" s="329"/>
    </row>
    <row r="23" spans="1:4" ht="6" customHeight="1"/>
    <row r="24" spans="1:4" ht="8.25" customHeight="1">
      <c r="A24" s="327"/>
      <c r="B24" s="328" t="s">
        <v>483</v>
      </c>
      <c r="C24" s="325"/>
      <c r="D24" s="324"/>
    </row>
    <row r="25" spans="1:4" ht="9" customHeight="1">
      <c r="A25" s="327"/>
      <c r="B25" s="328" t="s">
        <v>482</v>
      </c>
      <c r="C25" s="325"/>
      <c r="D25" s="324"/>
    </row>
    <row r="26" spans="1:4" ht="9" customHeight="1">
      <c r="A26" s="327"/>
      <c r="B26" s="326"/>
      <c r="C26" s="325"/>
      <c r="D26" s="324"/>
    </row>
  </sheetData>
  <mergeCells count="6">
    <mergeCell ref="B13:C13"/>
    <mergeCell ref="B15:C15"/>
    <mergeCell ref="B1:C1"/>
    <mergeCell ref="B2:C2"/>
    <mergeCell ref="B5:D5"/>
    <mergeCell ref="B12:C12"/>
  </mergeCells>
  <printOptions horizontalCentered="1"/>
  <pageMargins left="0.39370078740157483" right="0.39370078740157483" top="0.59055118110236227" bottom="0.59055118110236227" header="0" footer="0"/>
  <pageSetup paperSize="9" scale="78"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topLeftCell="A19" workbookViewId="0">
      <selection activeCell="E30" sqref="E30:F30"/>
    </sheetView>
  </sheetViews>
  <sheetFormatPr baseColWidth="10" defaultColWidth="11.5703125" defaultRowHeight="12.75"/>
  <cols>
    <col min="1" max="1" width="5.7109375" style="2" customWidth="1"/>
    <col min="2" max="2" width="10.7109375" style="311" customWidth="1"/>
    <col min="3" max="3" width="30.7109375" style="311" customWidth="1"/>
    <col min="4" max="4" width="3.7109375" style="311" customWidth="1"/>
    <col min="5" max="5" width="22.7109375" style="2" customWidth="1"/>
    <col min="6" max="6" width="3.7109375" style="2" customWidth="1"/>
    <col min="7" max="7" width="22.7109375" style="2" customWidth="1"/>
    <col min="8" max="8" width="25.7109375" style="2" customWidth="1"/>
    <col min="9" max="16384" width="11.5703125" style="2"/>
  </cols>
  <sheetData>
    <row r="1" spans="1:8" ht="30" customHeight="1" thickTop="1">
      <c r="A1" s="503" t="s">
        <v>410</v>
      </c>
      <c r="B1" s="504"/>
      <c r="C1" s="504"/>
      <c r="D1" s="504"/>
      <c r="E1" s="504"/>
      <c r="F1" s="504"/>
      <c r="G1" s="504"/>
      <c r="H1" s="393" t="s">
        <v>409</v>
      </c>
    </row>
    <row r="2" spans="1:8" ht="30" customHeight="1" thickBot="1">
      <c r="A2" s="505" t="s">
        <v>481</v>
      </c>
      <c r="B2" s="506"/>
      <c r="C2" s="506"/>
      <c r="D2" s="506"/>
      <c r="E2" s="506"/>
      <c r="F2" s="506"/>
      <c r="G2" s="506"/>
      <c r="H2" s="394" t="s">
        <v>355</v>
      </c>
    </row>
    <row r="3" spans="1:8" ht="30" customHeight="1" thickTop="1"/>
    <row r="4" spans="1:8" ht="60" customHeight="1" thickBot="1">
      <c r="A4" s="507" t="s">
        <v>480</v>
      </c>
      <c r="B4" s="508"/>
      <c r="C4" s="508"/>
      <c r="D4" s="508"/>
      <c r="E4" s="508"/>
      <c r="F4" s="508"/>
      <c r="G4" s="508"/>
      <c r="H4" s="508"/>
    </row>
    <row r="5" spans="1:8" ht="18.600000000000001" customHeight="1" thickTop="1" thickBot="1">
      <c r="D5" s="521" t="s">
        <v>27</v>
      </c>
      <c r="E5" s="522"/>
      <c r="F5" s="521" t="s">
        <v>26</v>
      </c>
      <c r="G5" s="522"/>
      <c r="H5" s="395" t="s">
        <v>472</v>
      </c>
    </row>
    <row r="6" spans="1:8" ht="40.9" customHeight="1" thickTop="1">
      <c r="A6" s="509" t="s">
        <v>479</v>
      </c>
      <c r="B6" s="510"/>
      <c r="C6" s="396" t="s">
        <v>470</v>
      </c>
      <c r="D6" s="523">
        <v>1511889.91</v>
      </c>
      <c r="E6" s="524"/>
      <c r="F6" s="523">
        <v>2819930</v>
      </c>
      <c r="G6" s="524"/>
      <c r="H6" s="319">
        <f>F6 -D6</f>
        <v>1308040.0900000001</v>
      </c>
    </row>
    <row r="7" spans="1:8" ht="30" customHeight="1" thickBot="1">
      <c r="A7" s="511"/>
      <c r="B7" s="512"/>
      <c r="C7" s="397" t="s">
        <v>469</v>
      </c>
      <c r="D7" s="525">
        <v>1741023.5</v>
      </c>
      <c r="E7" s="526"/>
      <c r="F7" s="525">
        <v>747794.72</v>
      </c>
      <c r="G7" s="526"/>
      <c r="H7" s="315">
        <f>F7 -D7</f>
        <v>-993228.78</v>
      </c>
    </row>
    <row r="8" spans="1:8" ht="14.25" thickTop="1" thickBot="1">
      <c r="D8" s="527"/>
      <c r="E8" s="528"/>
      <c r="F8" s="527"/>
      <c r="G8" s="528"/>
    </row>
    <row r="9" spans="1:8" ht="30" customHeight="1" thickTop="1">
      <c r="A9" s="509" t="s">
        <v>478</v>
      </c>
      <c r="B9" s="510"/>
      <c r="C9" s="396" t="s">
        <v>477</v>
      </c>
      <c r="D9" s="523">
        <v>0</v>
      </c>
      <c r="E9" s="524"/>
      <c r="F9" s="523">
        <v>1445024.58</v>
      </c>
      <c r="G9" s="524"/>
      <c r="H9" s="319"/>
    </row>
    <row r="10" spans="1:8" ht="30" customHeight="1" thickBot="1">
      <c r="A10" s="511"/>
      <c r="B10" s="512"/>
      <c r="C10" s="397" t="s">
        <v>476</v>
      </c>
      <c r="D10" s="525">
        <v>0</v>
      </c>
      <c r="E10" s="526"/>
      <c r="F10" s="525">
        <v>604968.51</v>
      </c>
      <c r="G10" s="526"/>
      <c r="H10" s="315"/>
    </row>
    <row r="11" spans="1:8" ht="30" customHeight="1" thickTop="1" thickBot="1">
      <c r="D11" s="527"/>
      <c r="E11" s="528"/>
      <c r="F11" s="527"/>
      <c r="G11" s="528"/>
    </row>
    <row r="12" spans="1:8" ht="14.25" thickTop="1" thickBot="1">
      <c r="D12" s="521" t="s">
        <v>27</v>
      </c>
      <c r="E12" s="522"/>
      <c r="F12" s="521" t="s">
        <v>26</v>
      </c>
      <c r="G12" s="522"/>
      <c r="H12" s="395" t="s">
        <v>472</v>
      </c>
    </row>
    <row r="13" spans="1:8" ht="14.25" thickTop="1" thickBot="1">
      <c r="C13" s="322" t="s">
        <v>475</v>
      </c>
      <c r="D13" s="529">
        <f>SUM(D$6:D$7) + SUM(D$9+D$10)</f>
        <v>3252913.41</v>
      </c>
      <c r="E13" s="530"/>
      <c r="F13" s="529">
        <f>SUM(F$6:F$7) + SUM(F$9+F$10)</f>
        <v>5617717.8099999996</v>
      </c>
      <c r="G13" s="530"/>
      <c r="H13" s="321">
        <f>F13 -D13</f>
        <v>2364804.3999999994</v>
      </c>
    </row>
    <row r="14" spans="1:8" ht="14.25" thickTop="1" thickBot="1">
      <c r="D14" s="527"/>
      <c r="E14" s="528"/>
      <c r="F14" s="527"/>
      <c r="G14" s="528"/>
    </row>
    <row r="15" spans="1:8" ht="30" customHeight="1" thickTop="1">
      <c r="A15" s="509" t="s">
        <v>474</v>
      </c>
      <c r="B15" s="510"/>
      <c r="C15" s="396" t="s">
        <v>470</v>
      </c>
      <c r="D15" s="523">
        <v>292000</v>
      </c>
      <c r="E15" s="524"/>
      <c r="F15" s="523">
        <v>0</v>
      </c>
      <c r="G15" s="524"/>
      <c r="H15" s="319"/>
    </row>
    <row r="16" spans="1:8" ht="30" customHeight="1">
      <c r="A16" s="513"/>
      <c r="B16" s="514"/>
      <c r="C16" s="398" t="s">
        <v>469</v>
      </c>
      <c r="D16" s="531">
        <v>9457.99</v>
      </c>
      <c r="E16" s="532"/>
      <c r="F16" s="531">
        <v>0</v>
      </c>
      <c r="G16" s="532"/>
      <c r="H16" s="317"/>
    </row>
    <row r="17" spans="1:8" ht="30" customHeight="1" thickBot="1">
      <c r="A17" s="511"/>
      <c r="B17" s="512"/>
      <c r="C17" s="397" t="s">
        <v>473</v>
      </c>
      <c r="D17" s="525">
        <f>D16+D15</f>
        <v>301457.99</v>
      </c>
      <c r="E17" s="526"/>
      <c r="F17" s="525">
        <f>F16+F15</f>
        <v>0</v>
      </c>
      <c r="G17" s="526"/>
      <c r="H17" s="315"/>
    </row>
    <row r="18" spans="1:8" ht="30" customHeight="1" thickTop="1" thickBot="1">
      <c r="D18" s="527"/>
      <c r="E18" s="528"/>
      <c r="F18" s="527"/>
      <c r="G18" s="528"/>
    </row>
    <row r="19" spans="1:8" ht="14.25" thickTop="1" thickBot="1">
      <c r="D19" s="521" t="s">
        <v>27</v>
      </c>
      <c r="E19" s="522"/>
      <c r="F19" s="521" t="s">
        <v>26</v>
      </c>
      <c r="G19" s="522"/>
      <c r="H19" s="395" t="s">
        <v>472</v>
      </c>
    </row>
    <row r="20" spans="1:8" ht="30" customHeight="1" thickTop="1">
      <c r="A20" s="515" t="s">
        <v>471</v>
      </c>
      <c r="B20" s="516"/>
      <c r="C20" s="320" t="s">
        <v>470</v>
      </c>
      <c r="D20" s="523">
        <f>D6+D9+D15</f>
        <v>1803889.91</v>
      </c>
      <c r="E20" s="524"/>
      <c r="F20" s="523">
        <f>F6+F9+F15</f>
        <v>4264954.58</v>
      </c>
      <c r="G20" s="524"/>
      <c r="H20" s="319">
        <f>F20 -D20</f>
        <v>2461064.67</v>
      </c>
    </row>
    <row r="21" spans="1:8" ht="30" customHeight="1">
      <c r="A21" s="517"/>
      <c r="B21" s="518"/>
      <c r="C21" s="318" t="s">
        <v>469</v>
      </c>
      <c r="D21" s="531">
        <f>D7+D10+D16</f>
        <v>1750481.49</v>
      </c>
      <c r="E21" s="532"/>
      <c r="F21" s="531">
        <f>F7+F10+F16</f>
        <v>1352763.23</v>
      </c>
      <c r="G21" s="532"/>
      <c r="H21" s="317">
        <f>F21 -D21</f>
        <v>-397718.26</v>
      </c>
    </row>
    <row r="22" spans="1:8" ht="30" customHeight="1" thickBot="1">
      <c r="A22" s="519"/>
      <c r="B22" s="520"/>
      <c r="C22" s="316" t="s">
        <v>468</v>
      </c>
      <c r="D22" s="525">
        <f>D21+D20</f>
        <v>3554371.4</v>
      </c>
      <c r="E22" s="526"/>
      <c r="F22" s="525">
        <f>F21+F20</f>
        <v>5617717.8100000005</v>
      </c>
      <c r="G22" s="526"/>
      <c r="H22" s="315">
        <f>F22 -D22</f>
        <v>2063346.4100000006</v>
      </c>
    </row>
    <row r="23" spans="1:8" ht="30" customHeight="1" thickTop="1"/>
    <row r="24" spans="1:8" ht="30" customHeight="1" thickBot="1">
      <c r="A24" s="507" t="s">
        <v>467</v>
      </c>
      <c r="B24" s="508"/>
      <c r="C24" s="508"/>
      <c r="D24" s="508"/>
      <c r="E24" s="508"/>
      <c r="F24" s="508"/>
      <c r="G24" s="508"/>
      <c r="H24" s="508"/>
    </row>
    <row r="25" spans="1:8" ht="26.25" thickTop="1">
      <c r="A25" s="399" t="s">
        <v>466</v>
      </c>
      <c r="B25" s="533" t="s">
        <v>438</v>
      </c>
      <c r="C25" s="534"/>
      <c r="D25" s="534"/>
      <c r="E25" s="533" t="s">
        <v>465</v>
      </c>
      <c r="F25" s="534"/>
      <c r="G25" s="533" t="s">
        <v>464</v>
      </c>
      <c r="H25" s="535"/>
    </row>
    <row r="26" spans="1:8">
      <c r="A26" s="536" t="s">
        <v>463</v>
      </c>
      <c r="B26" s="537"/>
      <c r="C26" s="537"/>
      <c r="D26" s="537"/>
      <c r="E26" s="538">
        <v>292000</v>
      </c>
      <c r="F26" s="539"/>
      <c r="G26" s="538">
        <v>0</v>
      </c>
      <c r="H26" s="540"/>
    </row>
    <row r="27" spans="1:8" ht="13.7" customHeight="1">
      <c r="A27" s="313" t="s">
        <v>151</v>
      </c>
      <c r="B27" s="541" t="s">
        <v>150</v>
      </c>
      <c r="C27" s="542"/>
      <c r="D27" s="543"/>
      <c r="E27" s="544">
        <v>292000</v>
      </c>
      <c r="F27" s="545"/>
      <c r="G27" s="544">
        <v>0</v>
      </c>
      <c r="H27" s="546"/>
    </row>
    <row r="28" spans="1:8" ht="26.85" customHeight="1">
      <c r="A28" s="314" t="s">
        <v>366</v>
      </c>
      <c r="B28" s="547" t="s">
        <v>365</v>
      </c>
      <c r="C28" s="542"/>
      <c r="D28" s="543"/>
      <c r="E28" s="548">
        <v>292000</v>
      </c>
      <c r="F28" s="539"/>
      <c r="G28" s="548">
        <v>0</v>
      </c>
      <c r="H28" s="540"/>
    </row>
    <row r="29" spans="1:8">
      <c r="A29" s="536" t="s">
        <v>462</v>
      </c>
      <c r="B29" s="537"/>
      <c r="C29" s="537"/>
      <c r="D29" s="537"/>
      <c r="E29" s="538">
        <v>9457.99</v>
      </c>
      <c r="F29" s="539"/>
      <c r="G29" s="538">
        <v>0</v>
      </c>
      <c r="H29" s="540"/>
    </row>
    <row r="30" spans="1:8" ht="13.7" customHeight="1">
      <c r="A30" s="313" t="s">
        <v>124</v>
      </c>
      <c r="B30" s="541" t="s">
        <v>123</v>
      </c>
      <c r="C30" s="542"/>
      <c r="D30" s="543"/>
      <c r="E30" s="544">
        <v>2990</v>
      </c>
      <c r="F30" s="545"/>
      <c r="G30" s="544">
        <v>0</v>
      </c>
      <c r="H30" s="546"/>
    </row>
    <row r="31" spans="1:8" ht="13.7" customHeight="1">
      <c r="A31" s="314" t="s">
        <v>315</v>
      </c>
      <c r="B31" s="547" t="s">
        <v>314</v>
      </c>
      <c r="C31" s="542"/>
      <c r="D31" s="543"/>
      <c r="E31" s="548">
        <v>2990</v>
      </c>
      <c r="F31" s="539"/>
      <c r="G31" s="548">
        <v>0</v>
      </c>
      <c r="H31" s="540"/>
    </row>
    <row r="32" spans="1:8" ht="13.7" customHeight="1">
      <c r="A32" s="313" t="s">
        <v>120</v>
      </c>
      <c r="B32" s="541" t="s">
        <v>119</v>
      </c>
      <c r="C32" s="542"/>
      <c r="D32" s="543"/>
      <c r="E32" s="544">
        <v>6467.99</v>
      </c>
      <c r="F32" s="545"/>
      <c r="G32" s="544">
        <v>0</v>
      </c>
      <c r="H32" s="546"/>
    </row>
    <row r="33" spans="1:8" ht="27.4" customHeight="1" thickBot="1">
      <c r="A33" s="312" t="s">
        <v>306</v>
      </c>
      <c r="B33" s="549" t="s">
        <v>305</v>
      </c>
      <c r="C33" s="550"/>
      <c r="D33" s="551"/>
      <c r="E33" s="552">
        <v>6467.99</v>
      </c>
      <c r="F33" s="553"/>
      <c r="G33" s="552">
        <v>0</v>
      </c>
      <c r="H33" s="554"/>
    </row>
    <row r="34" spans="1:8" ht="69" customHeight="1" thickTop="1">
      <c r="A34" s="555" t="s">
        <v>461</v>
      </c>
      <c r="B34" s="555"/>
      <c r="C34" s="555"/>
      <c r="D34" s="555"/>
      <c r="E34" s="555"/>
      <c r="F34" s="555"/>
      <c r="G34" s="555"/>
    </row>
  </sheetData>
  <mergeCells count="72">
    <mergeCell ref="A34:G34"/>
    <mergeCell ref="B31:D31"/>
    <mergeCell ref="E31:F31"/>
    <mergeCell ref="G31:H31"/>
    <mergeCell ref="B32:D32"/>
    <mergeCell ref="E32:F32"/>
    <mergeCell ref="G32:H32"/>
    <mergeCell ref="B30:D30"/>
    <mergeCell ref="E30:F30"/>
    <mergeCell ref="G30:H30"/>
    <mergeCell ref="B33:D33"/>
    <mergeCell ref="E33:F33"/>
    <mergeCell ref="G33:H33"/>
    <mergeCell ref="B28:D28"/>
    <mergeCell ref="E28:F28"/>
    <mergeCell ref="G28:H28"/>
    <mergeCell ref="A29:D29"/>
    <mergeCell ref="E29:F29"/>
    <mergeCell ref="G29:H29"/>
    <mergeCell ref="A26:D26"/>
    <mergeCell ref="E26:F26"/>
    <mergeCell ref="G26:H26"/>
    <mergeCell ref="B27:D27"/>
    <mergeCell ref="E27:F27"/>
    <mergeCell ref="G27:H27"/>
    <mergeCell ref="D21:E21"/>
    <mergeCell ref="F21:G21"/>
    <mergeCell ref="D22:E22"/>
    <mergeCell ref="F22:G22"/>
    <mergeCell ref="B25:D25"/>
    <mergeCell ref="E25:F25"/>
    <mergeCell ref="G25:H25"/>
    <mergeCell ref="D17:E17"/>
    <mergeCell ref="F17:G17"/>
    <mergeCell ref="D18:E18"/>
    <mergeCell ref="F18:G18"/>
    <mergeCell ref="D20:E20"/>
    <mergeCell ref="F20:G20"/>
    <mergeCell ref="D14:E14"/>
    <mergeCell ref="F14:G14"/>
    <mergeCell ref="D15:E15"/>
    <mergeCell ref="F15:G15"/>
    <mergeCell ref="D16:E16"/>
    <mergeCell ref="F16:G16"/>
    <mergeCell ref="D10:E10"/>
    <mergeCell ref="F10:G10"/>
    <mergeCell ref="D11:E11"/>
    <mergeCell ref="F11:G11"/>
    <mergeCell ref="D13:E13"/>
    <mergeCell ref="F13:G13"/>
    <mergeCell ref="D7:E7"/>
    <mergeCell ref="F7:G7"/>
    <mergeCell ref="D8:E8"/>
    <mergeCell ref="F8:G8"/>
    <mergeCell ref="D9:E9"/>
    <mergeCell ref="F9:G9"/>
    <mergeCell ref="A1:G1"/>
    <mergeCell ref="A2:G2"/>
    <mergeCell ref="A4:H4"/>
    <mergeCell ref="A24:H24"/>
    <mergeCell ref="A6:B7"/>
    <mergeCell ref="A9:B10"/>
    <mergeCell ref="A15:B17"/>
    <mergeCell ref="A20:B22"/>
    <mergeCell ref="D5:E5"/>
    <mergeCell ref="D12:E12"/>
    <mergeCell ref="D19:E19"/>
    <mergeCell ref="F5:G5"/>
    <mergeCell ref="F12:G12"/>
    <mergeCell ref="F19:G19"/>
    <mergeCell ref="D6:E6"/>
    <mergeCell ref="F6:G6"/>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topLeftCell="A22" workbookViewId="0">
      <selection activeCell="C35" sqref="C35"/>
    </sheetView>
  </sheetViews>
  <sheetFormatPr baseColWidth="10" defaultColWidth="11.5703125" defaultRowHeight="12.75"/>
  <cols>
    <col min="1" max="1" width="5.7109375" style="1" customWidth="1"/>
    <col min="2" max="2" width="40.7109375" style="239" customWidth="1"/>
    <col min="3" max="3" width="17.42578125" style="1" bestFit="1" customWidth="1"/>
    <col min="4" max="7" width="15.7109375" style="1" customWidth="1"/>
    <col min="8" max="16384" width="11.5703125" style="1"/>
  </cols>
  <sheetData>
    <row r="1" spans="1:7" ht="30" customHeight="1" thickTop="1">
      <c r="A1" s="503" t="s">
        <v>410</v>
      </c>
      <c r="B1" s="504"/>
      <c r="C1" s="504"/>
      <c r="D1" s="504"/>
      <c r="E1" s="504"/>
      <c r="F1" s="504"/>
      <c r="G1" s="393" t="s">
        <v>409</v>
      </c>
    </row>
    <row r="2" spans="1:7" ht="30" customHeight="1" thickBot="1">
      <c r="A2" s="505" t="s">
        <v>460</v>
      </c>
      <c r="B2" s="506"/>
      <c r="C2" s="506"/>
      <c r="D2" s="506"/>
      <c r="E2" s="506"/>
      <c r="F2" s="506"/>
      <c r="G2" s="394" t="s">
        <v>325</v>
      </c>
    </row>
    <row r="3" spans="1:7" ht="13.5" thickTop="1"/>
    <row r="4" spans="1:7" ht="40.15" customHeight="1" thickBot="1">
      <c r="A4" s="507" t="s">
        <v>459</v>
      </c>
      <c r="B4" s="508"/>
      <c r="C4" s="508"/>
      <c r="D4" s="508"/>
      <c r="E4" s="508"/>
      <c r="F4" s="508"/>
      <c r="G4" s="508"/>
    </row>
    <row r="5" spans="1:7" ht="13.5" thickTop="1">
      <c r="A5" s="400" t="s">
        <v>439</v>
      </c>
      <c r="B5" s="401" t="s">
        <v>438</v>
      </c>
      <c r="C5" s="402" t="s">
        <v>36</v>
      </c>
      <c r="D5" s="558" t="s">
        <v>324</v>
      </c>
      <c r="E5" s="558"/>
      <c r="F5" s="558"/>
      <c r="G5" s="403" t="s">
        <v>77</v>
      </c>
    </row>
    <row r="6" spans="1:7">
      <c r="A6" s="404"/>
      <c r="B6" s="405"/>
      <c r="C6" s="406" t="s">
        <v>254</v>
      </c>
      <c r="D6" s="406" t="s">
        <v>204</v>
      </c>
      <c r="E6" s="406" t="s">
        <v>354</v>
      </c>
      <c r="F6" s="406" t="s">
        <v>31</v>
      </c>
      <c r="G6" s="407"/>
    </row>
    <row r="7" spans="1:7" ht="13.5" thickBot="1">
      <c r="A7" s="404"/>
      <c r="B7" s="405"/>
      <c r="C7" s="406"/>
      <c r="D7" s="406"/>
      <c r="E7" s="406" t="s">
        <v>353</v>
      </c>
      <c r="F7" s="406" t="s">
        <v>253</v>
      </c>
      <c r="G7" s="407"/>
    </row>
    <row r="8" spans="1:7" ht="13.5" thickTop="1">
      <c r="A8" s="308" t="s">
        <v>155</v>
      </c>
      <c r="B8" s="307" t="s">
        <v>154</v>
      </c>
      <c r="C8" s="306">
        <v>2805037</v>
      </c>
      <c r="D8" s="306">
        <v>1409889.91</v>
      </c>
      <c r="E8" s="306">
        <v>0</v>
      </c>
      <c r="F8" s="306">
        <v>0</v>
      </c>
      <c r="G8" s="305">
        <f t="shared" ref="G8:G16" si="0">C8-D8-E8-F8</f>
        <v>1395147.09</v>
      </c>
    </row>
    <row r="9" spans="1:7" ht="25.5">
      <c r="A9" s="300" t="s">
        <v>378</v>
      </c>
      <c r="B9" s="299" t="s">
        <v>377</v>
      </c>
      <c r="C9" s="298">
        <v>0</v>
      </c>
      <c r="D9" s="298">
        <v>0</v>
      </c>
      <c r="E9" s="298">
        <v>0</v>
      </c>
      <c r="F9" s="298">
        <v>0</v>
      </c>
      <c r="G9" s="297">
        <f t="shared" si="0"/>
        <v>0</v>
      </c>
    </row>
    <row r="10" spans="1:7">
      <c r="A10" s="300" t="s">
        <v>376</v>
      </c>
      <c r="B10" s="299" t="s">
        <v>375</v>
      </c>
      <c r="C10" s="298">
        <v>0</v>
      </c>
      <c r="D10" s="298">
        <v>0</v>
      </c>
      <c r="E10" s="298">
        <v>0</v>
      </c>
      <c r="F10" s="298">
        <v>0</v>
      </c>
      <c r="G10" s="297">
        <f t="shared" si="0"/>
        <v>0</v>
      </c>
    </row>
    <row r="11" spans="1:7" ht="25.5">
      <c r="A11" s="300" t="s">
        <v>374</v>
      </c>
      <c r="B11" s="299" t="s">
        <v>373</v>
      </c>
      <c r="C11" s="298">
        <v>0</v>
      </c>
      <c r="D11" s="298">
        <v>0</v>
      </c>
      <c r="E11" s="298">
        <v>0</v>
      </c>
      <c r="F11" s="298">
        <v>0</v>
      </c>
      <c r="G11" s="297">
        <f t="shared" si="0"/>
        <v>0</v>
      </c>
    </row>
    <row r="12" spans="1:7">
      <c r="A12" s="561" t="s">
        <v>458</v>
      </c>
      <c r="B12" s="562"/>
      <c r="C12" s="302">
        <v>2805037</v>
      </c>
      <c r="D12" s="302">
        <v>1409889.91</v>
      </c>
      <c r="E12" s="302">
        <v>0</v>
      </c>
      <c r="F12" s="302">
        <v>0</v>
      </c>
      <c r="G12" s="301">
        <f t="shared" si="0"/>
        <v>1395147.09</v>
      </c>
    </row>
    <row r="13" spans="1:7">
      <c r="A13" s="300" t="s">
        <v>371</v>
      </c>
      <c r="B13" s="299" t="s">
        <v>425</v>
      </c>
      <c r="C13" s="298">
        <v>0</v>
      </c>
      <c r="D13" s="298">
        <v>0</v>
      </c>
      <c r="E13" s="298">
        <v>0</v>
      </c>
      <c r="F13" s="298">
        <v>0</v>
      </c>
      <c r="G13" s="297">
        <f t="shared" si="0"/>
        <v>0</v>
      </c>
    </row>
    <row r="14" spans="1:7">
      <c r="A14" s="300" t="s">
        <v>151</v>
      </c>
      <c r="B14" s="299" t="s">
        <v>150</v>
      </c>
      <c r="C14" s="298">
        <v>404000</v>
      </c>
      <c r="D14" s="298">
        <v>102000</v>
      </c>
      <c r="E14" s="298">
        <v>0</v>
      </c>
      <c r="F14" s="298">
        <v>292000</v>
      </c>
      <c r="G14" s="297">
        <f t="shared" si="0"/>
        <v>10000</v>
      </c>
    </row>
    <row r="15" spans="1:7" ht="25.5">
      <c r="A15" s="300" t="s">
        <v>364</v>
      </c>
      <c r="B15" s="299" t="s">
        <v>424</v>
      </c>
      <c r="C15" s="298">
        <v>0</v>
      </c>
      <c r="D15" s="298">
        <v>0</v>
      </c>
      <c r="E15" s="304">
        <v>0</v>
      </c>
      <c r="F15" s="304">
        <v>0</v>
      </c>
      <c r="G15" s="297">
        <f t="shared" si="0"/>
        <v>0</v>
      </c>
    </row>
    <row r="16" spans="1:7" ht="25.5">
      <c r="A16" s="300" t="s">
        <v>362</v>
      </c>
      <c r="B16" s="299" t="s">
        <v>423</v>
      </c>
      <c r="C16" s="298">
        <v>0</v>
      </c>
      <c r="D16" s="298">
        <v>0</v>
      </c>
      <c r="E16" s="298">
        <v>0</v>
      </c>
      <c r="F16" s="298">
        <v>0</v>
      </c>
      <c r="G16" s="297">
        <f t="shared" si="0"/>
        <v>0</v>
      </c>
    </row>
    <row r="17" spans="1:7">
      <c r="A17" s="300" t="s">
        <v>360</v>
      </c>
      <c r="B17" s="299" t="s">
        <v>297</v>
      </c>
      <c r="C17" s="298">
        <v>0</v>
      </c>
      <c r="D17" s="304">
        <v>0</v>
      </c>
      <c r="E17" s="304">
        <v>0</v>
      </c>
      <c r="F17" s="304">
        <v>0</v>
      </c>
      <c r="G17" s="303">
        <v>0</v>
      </c>
    </row>
    <row r="18" spans="1:7">
      <c r="A18" s="561" t="s">
        <v>457</v>
      </c>
      <c r="B18" s="562"/>
      <c r="C18" s="302">
        <v>3209037</v>
      </c>
      <c r="D18" s="302">
        <v>1511889.91</v>
      </c>
      <c r="E18" s="302">
        <v>0</v>
      </c>
      <c r="F18" s="302">
        <v>292000</v>
      </c>
      <c r="G18" s="301">
        <f>C18-D18-E18-F18</f>
        <v>1405147.09</v>
      </c>
    </row>
    <row r="19" spans="1:7" ht="25.5">
      <c r="A19" s="310" t="s">
        <v>141</v>
      </c>
      <c r="B19" s="309" t="s">
        <v>140</v>
      </c>
      <c r="C19" s="287">
        <v>1051024.58</v>
      </c>
      <c r="D19" s="286">
        <v>0</v>
      </c>
      <c r="E19" s="286">
        <v>0</v>
      </c>
      <c r="F19" s="286">
        <v>0</v>
      </c>
      <c r="G19" s="290">
        <v>0</v>
      </c>
    </row>
    <row r="20" spans="1:7" ht="25.5">
      <c r="A20" s="310" t="s">
        <v>145</v>
      </c>
      <c r="B20" s="309" t="s">
        <v>431</v>
      </c>
      <c r="C20" s="287">
        <v>0</v>
      </c>
      <c r="D20" s="287">
        <v>0</v>
      </c>
      <c r="E20" s="286">
        <v>0</v>
      </c>
      <c r="F20" s="286">
        <v>0</v>
      </c>
      <c r="G20" s="285">
        <f>C20-D20-E20-F20</f>
        <v>0</v>
      </c>
    </row>
    <row r="21" spans="1:7" ht="25.5">
      <c r="A21" s="310" t="s">
        <v>143</v>
      </c>
      <c r="B21" s="309" t="s">
        <v>451</v>
      </c>
      <c r="C21" s="287">
        <v>0</v>
      </c>
      <c r="D21" s="287">
        <v>0</v>
      </c>
      <c r="E21" s="286">
        <v>0</v>
      </c>
      <c r="F21" s="286">
        <v>0</v>
      </c>
      <c r="G21" s="285">
        <f>C21-D21-E21-F21</f>
        <v>0</v>
      </c>
    </row>
    <row r="22" spans="1:7" ht="13.5" thickBot="1">
      <c r="A22" s="559" t="s">
        <v>456</v>
      </c>
      <c r="B22" s="560"/>
      <c r="C22" s="284">
        <v>1051024.58</v>
      </c>
      <c r="D22" s="284">
        <v>0</v>
      </c>
      <c r="E22" s="284">
        <v>0</v>
      </c>
      <c r="F22" s="284">
        <v>0</v>
      </c>
      <c r="G22" s="282">
        <f>C22-D22-E22-F22</f>
        <v>1051024.58</v>
      </c>
    </row>
    <row r="23" spans="1:7" ht="1.9" customHeight="1" thickTop="1" thickBot="1">
      <c r="A23" s="281"/>
      <c r="B23" s="280"/>
      <c r="C23" s="279"/>
      <c r="D23" s="279"/>
      <c r="E23" s="279"/>
      <c r="F23" s="279"/>
      <c r="G23" s="278">
        <f>C23-D23-E23-F23</f>
        <v>0</v>
      </c>
    </row>
    <row r="24" spans="1:7" ht="14.25" thickTop="1" thickBot="1">
      <c r="A24" s="556" t="s">
        <v>400</v>
      </c>
      <c r="B24" s="557"/>
      <c r="C24" s="243">
        <v>4260061.58</v>
      </c>
      <c r="D24" s="243">
        <v>1511889.91</v>
      </c>
      <c r="E24" s="243">
        <v>0</v>
      </c>
      <c r="F24" s="243">
        <v>292000</v>
      </c>
      <c r="G24" s="242">
        <f>C24-D24-E24-F24</f>
        <v>2456171.67</v>
      </c>
    </row>
    <row r="25" spans="1:7" ht="14.25" thickTop="1" thickBot="1">
      <c r="C25" s="277"/>
      <c r="D25" s="277"/>
      <c r="E25" s="277"/>
      <c r="F25" s="277"/>
      <c r="G25" s="277"/>
    </row>
    <row r="26" spans="1:7" ht="13.5" thickTop="1">
      <c r="A26" s="276" t="s">
        <v>244</v>
      </c>
      <c r="B26" s="275"/>
      <c r="C26" s="274"/>
      <c r="D26" s="273"/>
      <c r="E26" s="273"/>
      <c r="F26" s="273"/>
      <c r="G26" s="272"/>
    </row>
    <row r="27" spans="1:7" ht="13.5" thickBot="1">
      <c r="A27" s="271" t="s">
        <v>455</v>
      </c>
      <c r="B27" s="270"/>
      <c r="C27" s="243"/>
      <c r="D27" s="269"/>
      <c r="E27" s="269"/>
      <c r="F27" s="269"/>
      <c r="G27" s="268"/>
    </row>
    <row r="28" spans="1:7" ht="13.5" thickTop="1"/>
    <row r="29" spans="1:7" ht="40.15" customHeight="1" thickBot="1">
      <c r="A29" s="507" t="s">
        <v>454</v>
      </c>
      <c r="B29" s="508"/>
      <c r="C29" s="508"/>
      <c r="D29" s="508"/>
      <c r="E29" s="508"/>
      <c r="F29" s="508"/>
      <c r="G29" s="508"/>
    </row>
    <row r="30" spans="1:7" ht="13.5" thickTop="1">
      <c r="A30" s="400" t="s">
        <v>439</v>
      </c>
      <c r="B30" s="401" t="s">
        <v>438</v>
      </c>
      <c r="C30" s="402" t="s">
        <v>36</v>
      </c>
      <c r="D30" s="558" t="s">
        <v>324</v>
      </c>
      <c r="E30" s="558"/>
      <c r="F30" s="558"/>
      <c r="G30" s="403" t="s">
        <v>77</v>
      </c>
    </row>
    <row r="31" spans="1:7">
      <c r="A31" s="404"/>
      <c r="B31" s="405"/>
      <c r="C31" s="406" t="s">
        <v>254</v>
      </c>
      <c r="D31" s="406" t="s">
        <v>182</v>
      </c>
      <c r="E31" s="406" t="s">
        <v>323</v>
      </c>
      <c r="F31" s="406" t="s">
        <v>31</v>
      </c>
      <c r="G31" s="407"/>
    </row>
    <row r="32" spans="1:7" ht="13.5" thickBot="1">
      <c r="A32" s="408"/>
      <c r="B32" s="409"/>
      <c r="C32" s="410"/>
      <c r="D32" s="410"/>
      <c r="E32" s="410" t="s">
        <v>353</v>
      </c>
      <c r="F32" s="410" t="s">
        <v>253</v>
      </c>
      <c r="G32" s="411"/>
    </row>
    <row r="33" spans="1:7" ht="13.5" thickTop="1">
      <c r="A33" s="300" t="s">
        <v>345</v>
      </c>
      <c r="B33" s="299" t="s">
        <v>344</v>
      </c>
      <c r="C33" s="298">
        <v>0</v>
      </c>
      <c r="D33" s="298">
        <v>0</v>
      </c>
      <c r="E33" s="298">
        <v>0</v>
      </c>
      <c r="F33" s="298">
        <v>0</v>
      </c>
      <c r="G33" s="297">
        <f t="shared" ref="G33:G47" si="1">C33-D33-E33-F33</f>
        <v>0</v>
      </c>
    </row>
    <row r="34" spans="1:7" ht="38.25">
      <c r="A34" s="300" t="s">
        <v>343</v>
      </c>
      <c r="B34" s="299" t="s">
        <v>342</v>
      </c>
      <c r="C34" s="298">
        <v>0</v>
      </c>
      <c r="D34" s="298">
        <v>0</v>
      </c>
      <c r="E34" s="298">
        <v>0</v>
      </c>
      <c r="F34" s="298">
        <v>0</v>
      </c>
      <c r="G34" s="297">
        <f t="shared" si="1"/>
        <v>0</v>
      </c>
    </row>
    <row r="35" spans="1:7">
      <c r="A35" s="300" t="s">
        <v>341</v>
      </c>
      <c r="B35" s="299" t="s">
        <v>340</v>
      </c>
      <c r="C35" s="298">
        <v>0</v>
      </c>
      <c r="D35" s="298">
        <v>0</v>
      </c>
      <c r="E35" s="298">
        <v>0</v>
      </c>
      <c r="F35" s="298">
        <v>0</v>
      </c>
      <c r="G35" s="297">
        <f t="shared" si="1"/>
        <v>0</v>
      </c>
    </row>
    <row r="36" spans="1:7">
      <c r="A36" s="300" t="s">
        <v>153</v>
      </c>
      <c r="B36" s="299" t="s">
        <v>152</v>
      </c>
      <c r="C36" s="298">
        <v>2808037</v>
      </c>
      <c r="D36" s="298">
        <v>2808130</v>
      </c>
      <c r="E36" s="298">
        <v>0</v>
      </c>
      <c r="F36" s="298">
        <v>0</v>
      </c>
      <c r="G36" s="297">
        <f t="shared" si="1"/>
        <v>-93</v>
      </c>
    </row>
    <row r="37" spans="1:7" ht="25.5">
      <c r="A37" s="300" t="s">
        <v>149</v>
      </c>
      <c r="B37" s="299" t="s">
        <v>148</v>
      </c>
      <c r="C37" s="298">
        <v>7000</v>
      </c>
      <c r="D37" s="298">
        <v>7000</v>
      </c>
      <c r="E37" s="298">
        <v>0</v>
      </c>
      <c r="F37" s="298">
        <v>0</v>
      </c>
      <c r="G37" s="297">
        <f t="shared" si="1"/>
        <v>0</v>
      </c>
    </row>
    <row r="38" spans="1:7">
      <c r="A38" s="563" t="s">
        <v>453</v>
      </c>
      <c r="B38" s="564"/>
      <c r="C38" s="250">
        <v>2815037</v>
      </c>
      <c r="D38" s="250">
        <v>2815130</v>
      </c>
      <c r="E38" s="250">
        <v>0</v>
      </c>
      <c r="F38" s="250">
        <v>0</v>
      </c>
      <c r="G38" s="249">
        <f t="shared" si="1"/>
        <v>-93</v>
      </c>
    </row>
    <row r="39" spans="1:7">
      <c r="A39" s="300" t="s">
        <v>335</v>
      </c>
      <c r="B39" s="299" t="s">
        <v>406</v>
      </c>
      <c r="C39" s="298">
        <v>0</v>
      </c>
      <c r="D39" s="298">
        <v>0</v>
      </c>
      <c r="E39" s="298">
        <v>0</v>
      </c>
      <c r="F39" s="298">
        <v>0</v>
      </c>
      <c r="G39" s="297">
        <f t="shared" si="1"/>
        <v>0</v>
      </c>
    </row>
    <row r="40" spans="1:7">
      <c r="A40" s="300" t="s">
        <v>147</v>
      </c>
      <c r="B40" s="299" t="s">
        <v>146</v>
      </c>
      <c r="C40" s="298">
        <v>0</v>
      </c>
      <c r="D40" s="298">
        <v>4800</v>
      </c>
      <c r="E40" s="298">
        <v>0</v>
      </c>
      <c r="F40" s="298">
        <v>0</v>
      </c>
      <c r="G40" s="297">
        <f t="shared" si="1"/>
        <v>-4800</v>
      </c>
    </row>
    <row r="41" spans="1:7" ht="25.5">
      <c r="A41" s="300" t="s">
        <v>330</v>
      </c>
      <c r="B41" s="299" t="s">
        <v>405</v>
      </c>
      <c r="C41" s="298">
        <v>0</v>
      </c>
      <c r="D41" s="298">
        <v>0</v>
      </c>
      <c r="E41" s="304">
        <v>0</v>
      </c>
      <c r="F41" s="304">
        <v>0</v>
      </c>
      <c r="G41" s="297">
        <f t="shared" si="1"/>
        <v>0</v>
      </c>
    </row>
    <row r="42" spans="1:7">
      <c r="A42" s="561" t="s">
        <v>452</v>
      </c>
      <c r="B42" s="562"/>
      <c r="C42" s="302">
        <v>2815037</v>
      </c>
      <c r="D42" s="302">
        <v>2819930</v>
      </c>
      <c r="E42" s="302">
        <v>0</v>
      </c>
      <c r="F42" s="302">
        <v>0</v>
      </c>
      <c r="G42" s="301">
        <f t="shared" si="1"/>
        <v>-4893</v>
      </c>
    </row>
    <row r="43" spans="1:7" ht="25.5">
      <c r="A43" s="310" t="s">
        <v>145</v>
      </c>
      <c r="B43" s="309" t="s">
        <v>431</v>
      </c>
      <c r="C43" s="287">
        <v>0</v>
      </c>
      <c r="D43" s="287">
        <v>0</v>
      </c>
      <c r="E43" s="286">
        <v>0</v>
      </c>
      <c r="F43" s="286">
        <v>0</v>
      </c>
      <c r="G43" s="285">
        <f t="shared" si="1"/>
        <v>0</v>
      </c>
    </row>
    <row r="44" spans="1:7" ht="25.5">
      <c r="A44" s="310" t="s">
        <v>143</v>
      </c>
      <c r="B44" s="309" t="s">
        <v>451</v>
      </c>
      <c r="C44" s="287">
        <v>0</v>
      </c>
      <c r="D44" s="287">
        <v>0</v>
      </c>
      <c r="E44" s="286">
        <v>0</v>
      </c>
      <c r="F44" s="286">
        <v>0</v>
      </c>
      <c r="G44" s="285">
        <f t="shared" si="1"/>
        <v>0</v>
      </c>
    </row>
    <row r="45" spans="1:7" ht="13.5" thickBot="1">
      <c r="A45" s="559" t="s">
        <v>450</v>
      </c>
      <c r="B45" s="560"/>
      <c r="C45" s="284">
        <v>0</v>
      </c>
      <c r="D45" s="284">
        <v>0</v>
      </c>
      <c r="E45" s="284">
        <v>0</v>
      </c>
      <c r="F45" s="284">
        <v>0</v>
      </c>
      <c r="G45" s="282">
        <f t="shared" si="1"/>
        <v>0</v>
      </c>
    </row>
    <row r="46" spans="1:7" ht="1.9" customHeight="1" thickTop="1" thickBot="1">
      <c r="A46" s="281"/>
      <c r="B46" s="280"/>
      <c r="C46" s="279"/>
      <c r="D46" s="279"/>
      <c r="E46" s="279"/>
      <c r="F46" s="279"/>
      <c r="G46" s="278">
        <f t="shared" si="1"/>
        <v>0</v>
      </c>
    </row>
    <row r="47" spans="1:7" ht="14.25" thickTop="1" thickBot="1">
      <c r="A47" s="556" t="s">
        <v>400</v>
      </c>
      <c r="B47" s="557"/>
      <c r="C47" s="243">
        <v>2815037</v>
      </c>
      <c r="D47" s="243">
        <v>2819930</v>
      </c>
      <c r="E47" s="243">
        <v>0</v>
      </c>
      <c r="F47" s="243">
        <v>0</v>
      </c>
      <c r="G47" s="242">
        <f t="shared" si="1"/>
        <v>-4893</v>
      </c>
    </row>
    <row r="48" spans="1:7" ht="14.25" thickTop="1" thickBot="1">
      <c r="C48" s="277"/>
      <c r="D48" s="277"/>
      <c r="E48" s="277"/>
      <c r="F48" s="277"/>
      <c r="G48" s="277"/>
    </row>
    <row r="49" spans="1:7" ht="13.5" thickTop="1">
      <c r="A49" s="276" t="s">
        <v>244</v>
      </c>
      <c r="B49" s="275"/>
      <c r="C49" s="274"/>
      <c r="D49" s="273"/>
      <c r="E49" s="273"/>
      <c r="F49" s="273"/>
      <c r="G49" s="272"/>
    </row>
    <row r="50" spans="1:7" ht="13.5" thickBot="1">
      <c r="A50" s="271" t="s">
        <v>449</v>
      </c>
      <c r="B50" s="270"/>
      <c r="C50" s="243">
        <v>1445024.58</v>
      </c>
      <c r="D50" s="269"/>
      <c r="E50" s="269"/>
      <c r="F50" s="269"/>
      <c r="G50" s="268"/>
    </row>
    <row r="51" spans="1:7" ht="114" customHeight="1" thickTop="1">
      <c r="A51" s="555" t="s">
        <v>448</v>
      </c>
      <c r="B51" s="555"/>
      <c r="C51" s="555"/>
      <c r="D51" s="555"/>
      <c r="E51" s="555"/>
      <c r="F51" s="555"/>
      <c r="G51" s="555"/>
    </row>
  </sheetData>
  <mergeCells count="15">
    <mergeCell ref="A47:B47"/>
    <mergeCell ref="A51:G51"/>
    <mergeCell ref="A1:F1"/>
    <mergeCell ref="A2:F2"/>
    <mergeCell ref="A4:G4"/>
    <mergeCell ref="A29:G29"/>
    <mergeCell ref="D5:F5"/>
    <mergeCell ref="D30:F30"/>
    <mergeCell ref="A24:B24"/>
    <mergeCell ref="A45:B45"/>
    <mergeCell ref="A42:B42"/>
    <mergeCell ref="A38:B38"/>
    <mergeCell ref="A22:B22"/>
    <mergeCell ref="A18:B18"/>
    <mergeCell ref="A12:B12"/>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topLeftCell="A40" workbookViewId="0">
      <selection activeCell="A33" sqref="A33:F34"/>
    </sheetView>
  </sheetViews>
  <sheetFormatPr baseColWidth="10" defaultColWidth="11.5703125" defaultRowHeight="12.75"/>
  <cols>
    <col min="1" max="1" width="5.7109375" style="1" customWidth="1"/>
    <col min="2" max="2" width="45.7109375" style="239" customWidth="1"/>
    <col min="3" max="7" width="15.7109375" style="1" customWidth="1"/>
    <col min="8" max="16384" width="11.5703125" style="1"/>
  </cols>
  <sheetData>
    <row r="1" spans="1:6" ht="30" customHeight="1" thickTop="1">
      <c r="A1" s="503" t="s">
        <v>410</v>
      </c>
      <c r="B1" s="504"/>
      <c r="C1" s="504"/>
      <c r="D1" s="504"/>
      <c r="E1" s="504"/>
      <c r="F1" s="393" t="s">
        <v>409</v>
      </c>
    </row>
    <row r="2" spans="1:6" ht="30" customHeight="1" thickBot="1">
      <c r="A2" s="505" t="s">
        <v>447</v>
      </c>
      <c r="B2" s="506"/>
      <c r="C2" s="506"/>
      <c r="D2" s="506"/>
      <c r="E2" s="506"/>
      <c r="F2" s="394" t="s">
        <v>446</v>
      </c>
    </row>
    <row r="3" spans="1:6" ht="13.5" thickTop="1"/>
    <row r="4" spans="1:6" ht="40.15" customHeight="1" thickBot="1">
      <c r="A4" s="507" t="s">
        <v>445</v>
      </c>
      <c r="B4" s="508"/>
      <c r="C4" s="508"/>
      <c r="D4" s="508"/>
      <c r="E4" s="508"/>
      <c r="F4" s="508"/>
    </row>
    <row r="5" spans="1:6" ht="13.5" thickTop="1">
      <c r="A5" s="400" t="s">
        <v>439</v>
      </c>
      <c r="B5" s="401" t="s">
        <v>438</v>
      </c>
      <c r="C5" s="402" t="s">
        <v>36</v>
      </c>
      <c r="D5" s="402" t="s">
        <v>204</v>
      </c>
      <c r="E5" s="402" t="s">
        <v>31</v>
      </c>
      <c r="F5" s="403" t="s">
        <v>77</v>
      </c>
    </row>
    <row r="6" spans="1:6" ht="13.5" thickBot="1">
      <c r="A6" s="404"/>
      <c r="B6" s="405"/>
      <c r="C6" s="406" t="s">
        <v>254</v>
      </c>
      <c r="D6" s="406"/>
      <c r="E6" s="406" t="s">
        <v>253</v>
      </c>
      <c r="F6" s="407"/>
    </row>
    <row r="7" spans="1:6" ht="13.5" thickTop="1">
      <c r="A7" s="308" t="s">
        <v>124</v>
      </c>
      <c r="B7" s="307" t="s">
        <v>123</v>
      </c>
      <c r="C7" s="306">
        <v>810000</v>
      </c>
      <c r="D7" s="306">
        <v>459419.36</v>
      </c>
      <c r="E7" s="306">
        <v>2990</v>
      </c>
      <c r="F7" s="305">
        <f t="shared" ref="F7:F17" si="0">C7-D7-E7</f>
        <v>347590.64</v>
      </c>
    </row>
    <row r="8" spans="1:6">
      <c r="A8" s="300" t="s">
        <v>120</v>
      </c>
      <c r="B8" s="299" t="s">
        <v>119</v>
      </c>
      <c r="C8" s="298">
        <v>310000</v>
      </c>
      <c r="D8" s="298">
        <v>226946.98</v>
      </c>
      <c r="E8" s="298">
        <v>6467.99</v>
      </c>
      <c r="F8" s="297">
        <f t="shared" si="0"/>
        <v>76585.029999999984</v>
      </c>
    </row>
    <row r="9" spans="1:6" ht="25.5">
      <c r="A9" s="300" t="s">
        <v>269</v>
      </c>
      <c r="B9" s="299" t="s">
        <v>268</v>
      </c>
      <c r="C9" s="298">
        <v>0</v>
      </c>
      <c r="D9" s="298">
        <v>0</v>
      </c>
      <c r="E9" s="298">
        <v>0</v>
      </c>
      <c r="F9" s="297">
        <f t="shared" si="0"/>
        <v>0</v>
      </c>
    </row>
    <row r="10" spans="1:6">
      <c r="A10" s="300" t="s">
        <v>116</v>
      </c>
      <c r="B10" s="299" t="s">
        <v>115</v>
      </c>
      <c r="C10" s="298">
        <v>5250000</v>
      </c>
      <c r="D10" s="298">
        <v>1054657.1599999999</v>
      </c>
      <c r="E10" s="298">
        <v>0</v>
      </c>
      <c r="F10" s="297">
        <f t="shared" si="0"/>
        <v>4195342.84</v>
      </c>
    </row>
    <row r="11" spans="1:6">
      <c r="A11" s="561" t="s">
        <v>444</v>
      </c>
      <c r="B11" s="562"/>
      <c r="C11" s="302">
        <v>6370000</v>
      </c>
      <c r="D11" s="302">
        <v>1741023.5</v>
      </c>
      <c r="E11" s="302">
        <v>9457.99</v>
      </c>
      <c r="F11" s="301">
        <f t="shared" si="0"/>
        <v>4619518.51</v>
      </c>
    </row>
    <row r="12" spans="1:6">
      <c r="A12" s="300" t="s">
        <v>114</v>
      </c>
      <c r="B12" s="299" t="s">
        <v>113</v>
      </c>
      <c r="C12" s="298">
        <v>0</v>
      </c>
      <c r="D12" s="298">
        <v>0</v>
      </c>
      <c r="E12" s="298">
        <v>0</v>
      </c>
      <c r="F12" s="297">
        <f t="shared" si="0"/>
        <v>0</v>
      </c>
    </row>
    <row r="13" spans="1:6">
      <c r="A13" s="300" t="s">
        <v>122</v>
      </c>
      <c r="B13" s="299" t="s">
        <v>121</v>
      </c>
      <c r="C13" s="298">
        <v>0</v>
      </c>
      <c r="D13" s="298">
        <v>0</v>
      </c>
      <c r="E13" s="298">
        <v>0</v>
      </c>
      <c r="F13" s="297">
        <f t="shared" si="0"/>
        <v>0</v>
      </c>
    </row>
    <row r="14" spans="1:6">
      <c r="A14" s="300" t="s">
        <v>118</v>
      </c>
      <c r="B14" s="299" t="s">
        <v>117</v>
      </c>
      <c r="C14" s="298">
        <v>0</v>
      </c>
      <c r="D14" s="298">
        <v>0</v>
      </c>
      <c r="E14" s="298">
        <v>0</v>
      </c>
      <c r="F14" s="297">
        <f t="shared" si="0"/>
        <v>0</v>
      </c>
    </row>
    <row r="15" spans="1:6">
      <c r="A15" s="300" t="s">
        <v>266</v>
      </c>
      <c r="B15" s="299" t="s">
        <v>265</v>
      </c>
      <c r="C15" s="298">
        <v>0</v>
      </c>
      <c r="D15" s="298">
        <v>0</v>
      </c>
      <c r="E15" s="298">
        <v>0</v>
      </c>
      <c r="F15" s="297">
        <f t="shared" si="0"/>
        <v>0</v>
      </c>
    </row>
    <row r="16" spans="1:6" ht="25.5">
      <c r="A16" s="300" t="s">
        <v>199</v>
      </c>
      <c r="B16" s="299" t="s">
        <v>198</v>
      </c>
      <c r="C16" s="298">
        <v>0</v>
      </c>
      <c r="D16" s="298">
        <v>0</v>
      </c>
      <c r="E16" s="298">
        <v>0</v>
      </c>
      <c r="F16" s="297">
        <f t="shared" si="0"/>
        <v>0</v>
      </c>
    </row>
    <row r="17" spans="1:6">
      <c r="A17" s="300" t="s">
        <v>197</v>
      </c>
      <c r="B17" s="299" t="s">
        <v>196</v>
      </c>
      <c r="C17" s="298">
        <v>0</v>
      </c>
      <c r="D17" s="298">
        <v>0</v>
      </c>
      <c r="E17" s="298">
        <v>0</v>
      </c>
      <c r="F17" s="297">
        <f t="shared" si="0"/>
        <v>0</v>
      </c>
    </row>
    <row r="18" spans="1:6">
      <c r="A18" s="300" t="s">
        <v>109</v>
      </c>
      <c r="B18" s="299" t="s">
        <v>297</v>
      </c>
      <c r="C18" s="298">
        <v>0</v>
      </c>
      <c r="D18" s="304">
        <v>0</v>
      </c>
      <c r="E18" s="304">
        <v>0</v>
      </c>
      <c r="F18" s="303">
        <v>0</v>
      </c>
    </row>
    <row r="19" spans="1:6">
      <c r="A19" s="561" t="s">
        <v>296</v>
      </c>
      <c r="B19" s="562"/>
      <c r="C19" s="302">
        <v>0</v>
      </c>
      <c r="D19" s="302">
        <v>0</v>
      </c>
      <c r="E19" s="302">
        <v>0</v>
      </c>
      <c r="F19" s="301">
        <f t="shared" ref="F19:F27" si="1">C19-D19-E19</f>
        <v>0</v>
      </c>
    </row>
    <row r="20" spans="1:6">
      <c r="A20" s="300" t="s">
        <v>106</v>
      </c>
      <c r="B20" s="299" t="s">
        <v>433</v>
      </c>
      <c r="C20" s="298">
        <v>0</v>
      </c>
      <c r="D20" s="298">
        <v>0</v>
      </c>
      <c r="E20" s="298">
        <v>0</v>
      </c>
      <c r="F20" s="297">
        <f t="shared" si="1"/>
        <v>0</v>
      </c>
    </row>
    <row r="21" spans="1:6" ht="13.5" thickBot="1">
      <c r="A21" s="565" t="s">
        <v>443</v>
      </c>
      <c r="B21" s="566"/>
      <c r="C21" s="296">
        <v>6370000</v>
      </c>
      <c r="D21" s="296">
        <v>1741023.5</v>
      </c>
      <c r="E21" s="296">
        <v>9457.99</v>
      </c>
      <c r="F21" s="295">
        <f t="shared" si="1"/>
        <v>4619518.51</v>
      </c>
    </row>
    <row r="22" spans="1:6" ht="1.9" customHeight="1" thickTop="1" thickBot="1">
      <c r="A22" s="294"/>
      <c r="B22" s="293"/>
      <c r="C22" s="292"/>
      <c r="D22" s="292"/>
      <c r="E22" s="292"/>
      <c r="F22" s="291">
        <f t="shared" si="1"/>
        <v>0</v>
      </c>
    </row>
    <row r="23" spans="1:6" ht="26.25" thickTop="1">
      <c r="A23" s="289" t="s">
        <v>102</v>
      </c>
      <c r="B23" s="288" t="s">
        <v>431</v>
      </c>
      <c r="C23" s="287">
        <v>0</v>
      </c>
      <c r="D23" s="287">
        <v>0</v>
      </c>
      <c r="E23" s="286">
        <v>0</v>
      </c>
      <c r="F23" s="285">
        <f t="shared" si="1"/>
        <v>0</v>
      </c>
    </row>
    <row r="24" spans="1:6">
      <c r="A24" s="289" t="s">
        <v>100</v>
      </c>
      <c r="B24" s="288" t="s">
        <v>99</v>
      </c>
      <c r="C24" s="287">
        <v>300000</v>
      </c>
      <c r="D24" s="287">
        <v>0</v>
      </c>
      <c r="E24" s="286">
        <v>0</v>
      </c>
      <c r="F24" s="285">
        <f t="shared" si="1"/>
        <v>300000</v>
      </c>
    </row>
    <row r="25" spans="1:6" ht="13.5" thickBot="1">
      <c r="A25" s="559" t="s">
        <v>442</v>
      </c>
      <c r="B25" s="560"/>
      <c r="C25" s="284">
        <v>300000</v>
      </c>
      <c r="D25" s="284">
        <v>0</v>
      </c>
      <c r="E25" s="283">
        <v>0</v>
      </c>
      <c r="F25" s="282">
        <f t="shared" si="1"/>
        <v>300000</v>
      </c>
    </row>
    <row r="26" spans="1:6" ht="1.9" customHeight="1" thickTop="1" thickBot="1">
      <c r="A26" s="281"/>
      <c r="B26" s="280"/>
      <c r="C26" s="279"/>
      <c r="D26" s="279"/>
      <c r="E26" s="279"/>
      <c r="F26" s="278">
        <f t="shared" si="1"/>
        <v>0</v>
      </c>
    </row>
    <row r="27" spans="1:6" ht="14.25" thickTop="1" thickBot="1">
      <c r="A27" s="556" t="s">
        <v>400</v>
      </c>
      <c r="B27" s="557"/>
      <c r="C27" s="243">
        <v>6670000</v>
      </c>
      <c r="D27" s="243">
        <v>1741023.5</v>
      </c>
      <c r="E27" s="243">
        <v>9457.99</v>
      </c>
      <c r="F27" s="242">
        <f t="shared" si="1"/>
        <v>4919518.51</v>
      </c>
    </row>
    <row r="28" spans="1:6" ht="14.25" thickTop="1" thickBot="1">
      <c r="C28" s="277"/>
      <c r="D28" s="277"/>
      <c r="E28" s="277"/>
      <c r="F28" s="277"/>
    </row>
    <row r="29" spans="1:6" ht="13.5" thickTop="1">
      <c r="A29" s="276" t="s">
        <v>244</v>
      </c>
      <c r="B29" s="275"/>
      <c r="C29" s="274"/>
      <c r="D29" s="273"/>
      <c r="E29" s="273"/>
      <c r="F29" s="272"/>
    </row>
    <row r="30" spans="1:6" ht="13.5" thickBot="1">
      <c r="A30" s="271" t="s">
        <v>441</v>
      </c>
      <c r="B30" s="270"/>
      <c r="C30" s="243"/>
      <c r="D30" s="269"/>
      <c r="E30" s="269"/>
      <c r="F30" s="268"/>
    </row>
    <row r="31" spans="1:6" ht="13.5" thickTop="1"/>
    <row r="32" spans="1:6" ht="40.15" customHeight="1" thickBot="1">
      <c r="A32" s="507" t="s">
        <v>440</v>
      </c>
      <c r="B32" s="508"/>
      <c r="C32" s="508"/>
      <c r="D32" s="508"/>
      <c r="E32" s="508"/>
      <c r="F32" s="508"/>
    </row>
    <row r="33" spans="1:6" ht="13.5" thickTop="1">
      <c r="A33" s="400" t="s">
        <v>439</v>
      </c>
      <c r="B33" s="401" t="s">
        <v>438</v>
      </c>
      <c r="C33" s="402" t="s">
        <v>36</v>
      </c>
      <c r="D33" s="402" t="s">
        <v>182</v>
      </c>
      <c r="E33" s="402" t="s">
        <v>31</v>
      </c>
      <c r="F33" s="403" t="s">
        <v>77</v>
      </c>
    </row>
    <row r="34" spans="1:6" ht="13.5" thickBot="1">
      <c r="A34" s="408"/>
      <c r="B34" s="409"/>
      <c r="C34" s="410" t="s">
        <v>254</v>
      </c>
      <c r="D34" s="410"/>
      <c r="E34" s="410" t="s">
        <v>253</v>
      </c>
      <c r="F34" s="411"/>
    </row>
    <row r="35" spans="1:6" ht="13.5" thickTop="1">
      <c r="A35" s="300" t="s">
        <v>122</v>
      </c>
      <c r="B35" s="299" t="s">
        <v>121</v>
      </c>
      <c r="C35" s="298">
        <v>2117666</v>
      </c>
      <c r="D35" s="298">
        <v>728047.28</v>
      </c>
      <c r="E35" s="298">
        <v>0</v>
      </c>
      <c r="F35" s="297">
        <f t="shared" ref="F35:F51" si="2">C35-D35-E35</f>
        <v>1389618.72</v>
      </c>
    </row>
    <row r="36" spans="1:6">
      <c r="A36" s="300" t="s">
        <v>118</v>
      </c>
      <c r="B36" s="299" t="s">
        <v>117</v>
      </c>
      <c r="C36" s="298">
        <v>2596340.91</v>
      </c>
      <c r="D36" s="298">
        <v>0</v>
      </c>
      <c r="E36" s="298">
        <v>0</v>
      </c>
      <c r="F36" s="297">
        <f t="shared" si="2"/>
        <v>2596340.91</v>
      </c>
    </row>
    <row r="37" spans="1:6">
      <c r="A37" s="300" t="s">
        <v>124</v>
      </c>
      <c r="B37" s="299" t="s">
        <v>123</v>
      </c>
      <c r="C37" s="298">
        <v>0</v>
      </c>
      <c r="D37" s="298">
        <v>0</v>
      </c>
      <c r="E37" s="298">
        <v>0</v>
      </c>
      <c r="F37" s="297">
        <f t="shared" si="2"/>
        <v>0</v>
      </c>
    </row>
    <row r="38" spans="1:6">
      <c r="A38" s="300" t="s">
        <v>120</v>
      </c>
      <c r="B38" s="299" t="s">
        <v>119</v>
      </c>
      <c r="C38" s="298">
        <v>0</v>
      </c>
      <c r="D38" s="298">
        <v>0</v>
      </c>
      <c r="E38" s="298">
        <v>0</v>
      </c>
      <c r="F38" s="297">
        <f t="shared" si="2"/>
        <v>0</v>
      </c>
    </row>
    <row r="39" spans="1:6" ht="25.5">
      <c r="A39" s="300" t="s">
        <v>269</v>
      </c>
      <c r="B39" s="299" t="s">
        <v>268</v>
      </c>
      <c r="C39" s="298">
        <v>0</v>
      </c>
      <c r="D39" s="298">
        <v>0</v>
      </c>
      <c r="E39" s="298">
        <v>0</v>
      </c>
      <c r="F39" s="297">
        <f t="shared" si="2"/>
        <v>0</v>
      </c>
    </row>
    <row r="40" spans="1:6">
      <c r="A40" s="300" t="s">
        <v>116</v>
      </c>
      <c r="B40" s="299" t="s">
        <v>115</v>
      </c>
      <c r="C40" s="298">
        <v>0</v>
      </c>
      <c r="D40" s="298">
        <v>0</v>
      </c>
      <c r="E40" s="298">
        <v>0</v>
      </c>
      <c r="F40" s="297">
        <f t="shared" si="2"/>
        <v>0</v>
      </c>
    </row>
    <row r="41" spans="1:6">
      <c r="A41" s="561" t="s">
        <v>437</v>
      </c>
      <c r="B41" s="562"/>
      <c r="C41" s="302">
        <v>4714006.91</v>
      </c>
      <c r="D41" s="302">
        <v>728047.28</v>
      </c>
      <c r="E41" s="302">
        <v>0</v>
      </c>
      <c r="F41" s="301">
        <f t="shared" si="2"/>
        <v>3985959.63</v>
      </c>
    </row>
    <row r="42" spans="1:6">
      <c r="A42" s="300" t="s">
        <v>114</v>
      </c>
      <c r="B42" s="299" t="s">
        <v>113</v>
      </c>
      <c r="C42" s="298">
        <v>0</v>
      </c>
      <c r="D42" s="298">
        <v>19747.439999999999</v>
      </c>
      <c r="E42" s="298">
        <v>0</v>
      </c>
      <c r="F42" s="297">
        <f t="shared" si="2"/>
        <v>-19747.439999999999</v>
      </c>
    </row>
    <row r="43" spans="1:6">
      <c r="A43" s="300" t="s">
        <v>111</v>
      </c>
      <c r="B43" s="299" t="s">
        <v>436</v>
      </c>
      <c r="C43" s="298">
        <v>0</v>
      </c>
      <c r="D43" s="298">
        <v>0</v>
      </c>
      <c r="E43" s="298">
        <v>0</v>
      </c>
      <c r="F43" s="297">
        <f t="shared" si="2"/>
        <v>0</v>
      </c>
    </row>
    <row r="44" spans="1:6">
      <c r="A44" s="300" t="s">
        <v>435</v>
      </c>
      <c r="B44" s="299" t="s">
        <v>434</v>
      </c>
      <c r="C44" s="298">
        <v>0</v>
      </c>
      <c r="D44" s="298">
        <v>0</v>
      </c>
      <c r="E44" s="298">
        <v>0</v>
      </c>
      <c r="F44" s="297">
        <f t="shared" si="2"/>
        <v>0</v>
      </c>
    </row>
    <row r="45" spans="1:6">
      <c r="A45" s="300" t="s">
        <v>266</v>
      </c>
      <c r="B45" s="299" t="s">
        <v>265</v>
      </c>
      <c r="C45" s="298">
        <v>0</v>
      </c>
      <c r="D45" s="298">
        <v>0</v>
      </c>
      <c r="E45" s="298">
        <v>0</v>
      </c>
      <c r="F45" s="297">
        <f t="shared" si="2"/>
        <v>0</v>
      </c>
    </row>
    <row r="46" spans="1:6" ht="25.5">
      <c r="A46" s="300" t="s">
        <v>199</v>
      </c>
      <c r="B46" s="299" t="s">
        <v>198</v>
      </c>
      <c r="C46" s="298">
        <v>0</v>
      </c>
      <c r="D46" s="298">
        <v>0</v>
      </c>
      <c r="E46" s="298">
        <v>0</v>
      </c>
      <c r="F46" s="297">
        <f t="shared" si="2"/>
        <v>0</v>
      </c>
    </row>
    <row r="47" spans="1:6">
      <c r="A47" s="300" t="s">
        <v>197</v>
      </c>
      <c r="B47" s="299" t="s">
        <v>196</v>
      </c>
      <c r="C47" s="298">
        <v>0</v>
      </c>
      <c r="D47" s="298">
        <v>0</v>
      </c>
      <c r="E47" s="298">
        <v>0</v>
      </c>
      <c r="F47" s="297">
        <f t="shared" si="2"/>
        <v>0</v>
      </c>
    </row>
    <row r="48" spans="1:6">
      <c r="A48" s="561" t="s">
        <v>264</v>
      </c>
      <c r="B48" s="562"/>
      <c r="C48" s="302">
        <v>0</v>
      </c>
      <c r="D48" s="302">
        <v>19747.439999999999</v>
      </c>
      <c r="E48" s="302">
        <v>0</v>
      </c>
      <c r="F48" s="301">
        <f t="shared" si="2"/>
        <v>-19747.439999999999</v>
      </c>
    </row>
    <row r="49" spans="1:6">
      <c r="A49" s="300" t="s">
        <v>107</v>
      </c>
      <c r="B49" s="299" t="s">
        <v>433</v>
      </c>
      <c r="C49" s="298">
        <v>0</v>
      </c>
      <c r="D49" s="298">
        <v>0</v>
      </c>
      <c r="E49" s="298">
        <v>0</v>
      </c>
      <c r="F49" s="297">
        <f t="shared" si="2"/>
        <v>0</v>
      </c>
    </row>
    <row r="50" spans="1:6" ht="13.5" thickBot="1">
      <c r="A50" s="565" t="s">
        <v>432</v>
      </c>
      <c r="B50" s="566"/>
      <c r="C50" s="296">
        <v>4714006.91</v>
      </c>
      <c r="D50" s="296">
        <v>747794.72</v>
      </c>
      <c r="E50" s="296">
        <v>0</v>
      </c>
      <c r="F50" s="295">
        <f t="shared" si="2"/>
        <v>3966212.1900000004</v>
      </c>
    </row>
    <row r="51" spans="1:6" ht="1.9" customHeight="1" thickTop="1" thickBot="1">
      <c r="A51" s="294"/>
      <c r="B51" s="293"/>
      <c r="C51" s="292"/>
      <c r="D51" s="292"/>
      <c r="E51" s="292"/>
      <c r="F51" s="291">
        <f t="shared" si="2"/>
        <v>0</v>
      </c>
    </row>
    <row r="52" spans="1:6" ht="13.5" thickTop="1">
      <c r="A52" s="289" t="s">
        <v>98</v>
      </c>
      <c r="B52" s="288" t="s">
        <v>97</v>
      </c>
      <c r="C52" s="287">
        <v>1051024.58</v>
      </c>
      <c r="D52" s="286">
        <v>0</v>
      </c>
      <c r="E52" s="286">
        <v>0</v>
      </c>
      <c r="F52" s="290">
        <v>0</v>
      </c>
    </row>
    <row r="53" spans="1:6" ht="25.5">
      <c r="A53" s="289" t="s">
        <v>102</v>
      </c>
      <c r="B53" s="288" t="s">
        <v>431</v>
      </c>
      <c r="C53" s="287">
        <v>0</v>
      </c>
      <c r="D53" s="287">
        <v>0</v>
      </c>
      <c r="E53" s="286">
        <v>0</v>
      </c>
      <c r="F53" s="285">
        <f>C53-D53-E53</f>
        <v>0</v>
      </c>
    </row>
    <row r="54" spans="1:6">
      <c r="A54" s="289" t="s">
        <v>100</v>
      </c>
      <c r="B54" s="288" t="s">
        <v>99</v>
      </c>
      <c r="C54" s="287">
        <v>300000</v>
      </c>
      <c r="D54" s="287">
        <v>0</v>
      </c>
      <c r="E54" s="286">
        <v>0</v>
      </c>
      <c r="F54" s="285">
        <f>C54-D54-E54</f>
        <v>300000</v>
      </c>
    </row>
    <row r="55" spans="1:6" ht="13.5" thickBot="1">
      <c r="A55" s="559" t="s">
        <v>430</v>
      </c>
      <c r="B55" s="560"/>
      <c r="C55" s="284">
        <v>1351024.58</v>
      </c>
      <c r="D55" s="284">
        <v>0</v>
      </c>
      <c r="E55" s="283">
        <v>0</v>
      </c>
      <c r="F55" s="282">
        <f>C55-D55-E55</f>
        <v>1351024.58</v>
      </c>
    </row>
    <row r="56" spans="1:6" ht="1.9" customHeight="1" thickTop="1" thickBot="1">
      <c r="A56" s="281"/>
      <c r="B56" s="280"/>
      <c r="C56" s="279"/>
      <c r="D56" s="279"/>
      <c r="E56" s="279"/>
      <c r="F56" s="278">
        <f>C56-D56-E56</f>
        <v>0</v>
      </c>
    </row>
    <row r="57" spans="1:6" ht="14.25" thickTop="1" thickBot="1">
      <c r="A57" s="556" t="s">
        <v>400</v>
      </c>
      <c r="B57" s="557"/>
      <c r="C57" s="243">
        <v>6065031.4900000002</v>
      </c>
      <c r="D57" s="243">
        <v>747794.72</v>
      </c>
      <c r="E57" s="243">
        <v>0</v>
      </c>
      <c r="F57" s="242">
        <f>C57-D57-E57</f>
        <v>5317236.7700000005</v>
      </c>
    </row>
    <row r="58" spans="1:6" ht="14.25" thickTop="1" thickBot="1">
      <c r="C58" s="277"/>
      <c r="D58" s="277"/>
      <c r="E58" s="277"/>
      <c r="F58" s="277"/>
    </row>
    <row r="59" spans="1:6" ht="13.5" thickTop="1">
      <c r="A59" s="276" t="s">
        <v>244</v>
      </c>
      <c r="B59" s="275"/>
      <c r="C59" s="274"/>
      <c r="D59" s="273"/>
      <c r="E59" s="273"/>
      <c r="F59" s="272"/>
    </row>
    <row r="60" spans="1:6" ht="13.5" thickBot="1">
      <c r="A60" s="271" t="s">
        <v>429</v>
      </c>
      <c r="B60" s="270"/>
      <c r="C60" s="243">
        <v>604968.51</v>
      </c>
      <c r="D60" s="269"/>
      <c r="E60" s="269"/>
      <c r="F60" s="268"/>
    </row>
    <row r="61" spans="1:6" ht="13.5" thickTop="1"/>
  </sheetData>
  <mergeCells count="14">
    <mergeCell ref="A19:B19"/>
    <mergeCell ref="A11:B11"/>
    <mergeCell ref="A1:E1"/>
    <mergeCell ref="A2:E2"/>
    <mergeCell ref="A4:F4"/>
    <mergeCell ref="A48:B48"/>
    <mergeCell ref="A41:B41"/>
    <mergeCell ref="A25:B25"/>
    <mergeCell ref="A21:B21"/>
    <mergeCell ref="A57:B57"/>
    <mergeCell ref="A32:F32"/>
    <mergeCell ref="A27:B27"/>
    <mergeCell ref="A55:B55"/>
    <mergeCell ref="A50:B50"/>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2.75"/>
  <sheetData>
    <row r="28" spans="1:7" ht="15.75">
      <c r="A28" s="567" t="s">
        <v>566</v>
      </c>
      <c r="B28" s="567"/>
      <c r="C28" s="567"/>
      <c r="D28" s="567"/>
      <c r="E28" s="567"/>
      <c r="F28" s="567"/>
      <c r="G28" s="567"/>
    </row>
  </sheetData>
  <mergeCells count="1">
    <mergeCell ref="A28:G2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topLeftCell="A19" workbookViewId="0">
      <selection activeCell="A22" sqref="A22:E23"/>
    </sheetView>
  </sheetViews>
  <sheetFormatPr baseColWidth="10" defaultColWidth="11.5703125" defaultRowHeight="12.75"/>
  <cols>
    <col min="1" max="1" width="5.7109375" style="1" customWidth="1"/>
    <col min="2" max="2" width="55.7109375" style="239" customWidth="1"/>
    <col min="3" max="3" width="15.7109375" style="1" customWidth="1"/>
    <col min="4" max="4" width="11.5703125" style="1"/>
    <col min="5" max="6" width="15.7109375" style="1" customWidth="1"/>
    <col min="7" max="16384" width="11.5703125" style="1"/>
  </cols>
  <sheetData>
    <row r="1" spans="1:5" ht="30" customHeight="1" thickTop="1">
      <c r="A1" s="503" t="s">
        <v>410</v>
      </c>
      <c r="B1" s="504"/>
      <c r="C1" s="504"/>
      <c r="D1" s="504"/>
      <c r="E1" s="393" t="s">
        <v>409</v>
      </c>
    </row>
    <row r="2" spans="1:5" ht="30" customHeight="1" thickBot="1">
      <c r="A2" s="505" t="s">
        <v>408</v>
      </c>
      <c r="B2" s="506"/>
      <c r="C2" s="506"/>
      <c r="D2" s="506"/>
      <c r="E2" s="394" t="s">
        <v>290</v>
      </c>
    </row>
    <row r="3" spans="1:5" ht="13.5" thickTop="1"/>
    <row r="4" spans="1:5" ht="40.15" customHeight="1" thickBot="1">
      <c r="A4" s="507" t="s">
        <v>428</v>
      </c>
      <c r="B4" s="508"/>
      <c r="C4" s="508"/>
      <c r="D4" s="508"/>
      <c r="E4" s="508"/>
    </row>
    <row r="5" spans="1:5" ht="13.5" thickTop="1">
      <c r="A5" s="412"/>
      <c r="B5" s="401" t="s">
        <v>29</v>
      </c>
      <c r="C5" s="402" t="s">
        <v>401</v>
      </c>
      <c r="D5" s="402" t="s">
        <v>401</v>
      </c>
      <c r="E5" s="403" t="s">
        <v>400</v>
      </c>
    </row>
    <row r="6" spans="1:5" ht="13.5" thickBot="1">
      <c r="A6" s="404"/>
      <c r="B6" s="405"/>
      <c r="C6" s="406" t="s">
        <v>399</v>
      </c>
      <c r="D6" s="406" t="s">
        <v>398</v>
      </c>
      <c r="E6" s="407"/>
    </row>
    <row r="7" spans="1:5" ht="13.5" thickTop="1">
      <c r="A7" s="256" t="s">
        <v>155</v>
      </c>
      <c r="B7" s="255" t="s">
        <v>154</v>
      </c>
      <c r="C7" s="254">
        <v>1409889.91</v>
      </c>
      <c r="D7" s="262">
        <v>0</v>
      </c>
      <c r="E7" s="253">
        <v>1409889.91</v>
      </c>
    </row>
    <row r="8" spans="1:5">
      <c r="A8" s="252" t="s">
        <v>378</v>
      </c>
      <c r="B8" s="251" t="s">
        <v>377</v>
      </c>
      <c r="C8" s="250"/>
      <c r="D8" s="261"/>
      <c r="E8" s="249"/>
    </row>
    <row r="9" spans="1:5">
      <c r="A9" s="252" t="s">
        <v>376</v>
      </c>
      <c r="B9" s="251" t="s">
        <v>375</v>
      </c>
      <c r="C9" s="250"/>
      <c r="D9" s="261"/>
      <c r="E9" s="249"/>
    </row>
    <row r="10" spans="1:5">
      <c r="A10" s="267" t="s">
        <v>427</v>
      </c>
      <c r="B10" s="266" t="s">
        <v>426</v>
      </c>
      <c r="C10" s="265"/>
      <c r="D10" s="264"/>
      <c r="E10" s="263"/>
    </row>
    <row r="11" spans="1:5">
      <c r="A11" s="252" t="s">
        <v>374</v>
      </c>
      <c r="B11" s="251" t="s">
        <v>373</v>
      </c>
      <c r="C11" s="250"/>
      <c r="D11" s="261"/>
      <c r="E11" s="249"/>
    </row>
    <row r="12" spans="1:5">
      <c r="A12" s="252" t="s">
        <v>371</v>
      </c>
      <c r="B12" s="251" t="s">
        <v>425</v>
      </c>
      <c r="C12" s="250"/>
      <c r="D12" s="250"/>
      <c r="E12" s="249"/>
    </row>
    <row r="13" spans="1:5">
      <c r="A13" s="252" t="s">
        <v>151</v>
      </c>
      <c r="B13" s="251" t="s">
        <v>150</v>
      </c>
      <c r="C13" s="250">
        <v>102000</v>
      </c>
      <c r="D13" s="250">
        <v>0</v>
      </c>
      <c r="E13" s="249">
        <v>102000</v>
      </c>
    </row>
    <row r="14" spans="1:5">
      <c r="A14" s="252" t="s">
        <v>364</v>
      </c>
      <c r="B14" s="251" t="s">
        <v>424</v>
      </c>
      <c r="C14" s="250"/>
      <c r="D14" s="250"/>
      <c r="E14" s="249"/>
    </row>
    <row r="15" spans="1:5" ht="13.5" thickBot="1">
      <c r="A15" s="260" t="s">
        <v>362</v>
      </c>
      <c r="B15" s="259" t="s">
        <v>423</v>
      </c>
      <c r="C15" s="258"/>
      <c r="D15" s="258"/>
      <c r="E15" s="257"/>
    </row>
    <row r="16" spans="1:5" ht="14.25" thickTop="1" thickBot="1">
      <c r="A16" s="556" t="s">
        <v>422</v>
      </c>
      <c r="B16" s="557"/>
      <c r="C16" s="243">
        <v>1511889.91</v>
      </c>
      <c r="D16" s="243">
        <v>0</v>
      </c>
      <c r="E16" s="242">
        <v>1511889.91</v>
      </c>
    </row>
    <row r="17" spans="1:5" ht="14.25" thickTop="1" thickBot="1">
      <c r="E17" s="241" t="s">
        <v>390</v>
      </c>
    </row>
    <row r="18" spans="1:5" ht="14.25" thickTop="1" thickBot="1">
      <c r="A18" s="568" t="s">
        <v>421</v>
      </c>
      <c r="B18" s="569"/>
      <c r="C18" s="569"/>
      <c r="D18" s="570"/>
      <c r="E18" s="240"/>
    </row>
    <row r="19" spans="1:5" ht="14.25" thickTop="1" thickBot="1">
      <c r="E19" s="241" t="s">
        <v>388</v>
      </c>
    </row>
    <row r="20" spans="1:5" ht="14.25" thickTop="1" thickBot="1">
      <c r="A20" s="568" t="s">
        <v>420</v>
      </c>
      <c r="B20" s="569"/>
      <c r="C20" s="569"/>
      <c r="D20" s="570"/>
      <c r="E20" s="240">
        <f>E18+E16</f>
        <v>1511889.91</v>
      </c>
    </row>
    <row r="21" spans="1:5" ht="40.15" customHeight="1" thickTop="1" thickBot="1">
      <c r="A21" s="572"/>
      <c r="B21" s="572"/>
      <c r="C21" s="572"/>
      <c r="D21" s="572"/>
      <c r="E21" s="572"/>
    </row>
    <row r="22" spans="1:5" ht="13.5" thickTop="1">
      <c r="A22" s="412"/>
      <c r="B22" s="401" t="s">
        <v>28</v>
      </c>
      <c r="C22" s="402" t="s">
        <v>401</v>
      </c>
      <c r="D22" s="402" t="s">
        <v>401</v>
      </c>
      <c r="E22" s="403" t="s">
        <v>400</v>
      </c>
    </row>
    <row r="23" spans="1:5" ht="13.5" thickBot="1">
      <c r="A23" s="404"/>
      <c r="B23" s="405"/>
      <c r="C23" s="406" t="s">
        <v>399</v>
      </c>
      <c r="D23" s="406" t="s">
        <v>398</v>
      </c>
      <c r="E23" s="407"/>
    </row>
    <row r="24" spans="1:5" ht="13.5" thickTop="1">
      <c r="A24" s="256" t="s">
        <v>114</v>
      </c>
      <c r="B24" s="255" t="s">
        <v>113</v>
      </c>
      <c r="C24" s="254"/>
      <c r="D24" s="254"/>
      <c r="E24" s="253"/>
    </row>
    <row r="25" spans="1:5">
      <c r="A25" s="252" t="s">
        <v>122</v>
      </c>
      <c r="B25" s="251" t="s">
        <v>121</v>
      </c>
      <c r="C25" s="250"/>
      <c r="D25" s="250"/>
      <c r="E25" s="249"/>
    </row>
    <row r="26" spans="1:5" ht="25.5">
      <c r="A26" s="252" t="s">
        <v>118</v>
      </c>
      <c r="B26" s="251" t="s">
        <v>396</v>
      </c>
      <c r="C26" s="250"/>
      <c r="D26" s="250"/>
      <c r="E26" s="249"/>
    </row>
    <row r="27" spans="1:5">
      <c r="A27" s="252" t="s">
        <v>266</v>
      </c>
      <c r="B27" s="251" t="s">
        <v>265</v>
      </c>
      <c r="C27" s="250"/>
      <c r="D27" s="250"/>
      <c r="E27" s="249"/>
    </row>
    <row r="28" spans="1:5">
      <c r="A28" s="252" t="s">
        <v>300</v>
      </c>
      <c r="B28" s="251" t="s">
        <v>419</v>
      </c>
      <c r="C28" s="250"/>
      <c r="D28" s="250"/>
      <c r="E28" s="249"/>
    </row>
    <row r="29" spans="1:5">
      <c r="A29" s="252" t="s">
        <v>124</v>
      </c>
      <c r="B29" s="251" t="s">
        <v>418</v>
      </c>
      <c r="C29" s="250">
        <v>459419.36</v>
      </c>
      <c r="D29" s="250">
        <v>0</v>
      </c>
      <c r="E29" s="249">
        <v>459419.36</v>
      </c>
    </row>
    <row r="30" spans="1:5">
      <c r="A30" s="252" t="s">
        <v>120</v>
      </c>
      <c r="B30" s="251" t="s">
        <v>417</v>
      </c>
      <c r="C30" s="250">
        <v>226946.98</v>
      </c>
      <c r="D30" s="250">
        <v>0</v>
      </c>
      <c r="E30" s="249">
        <v>226946.98</v>
      </c>
    </row>
    <row r="31" spans="1:5" ht="25.5">
      <c r="A31" s="252" t="s">
        <v>269</v>
      </c>
      <c r="B31" s="251" t="s">
        <v>416</v>
      </c>
      <c r="C31" s="250"/>
      <c r="D31" s="250"/>
      <c r="E31" s="249"/>
    </row>
    <row r="32" spans="1:5">
      <c r="A32" s="252" t="s">
        <v>116</v>
      </c>
      <c r="B32" s="251" t="s">
        <v>415</v>
      </c>
      <c r="C32" s="250">
        <v>1054657.1599999999</v>
      </c>
      <c r="D32" s="250">
        <v>0</v>
      </c>
      <c r="E32" s="249">
        <v>1054657.1599999999</v>
      </c>
    </row>
    <row r="33" spans="1:5" ht="25.5">
      <c r="A33" s="252" t="s">
        <v>199</v>
      </c>
      <c r="B33" s="251" t="s">
        <v>198</v>
      </c>
      <c r="C33" s="250"/>
      <c r="D33" s="250"/>
      <c r="E33" s="249"/>
    </row>
    <row r="34" spans="1:5">
      <c r="A34" s="252" t="s">
        <v>197</v>
      </c>
      <c r="B34" s="251" t="s">
        <v>196</v>
      </c>
      <c r="C34" s="250"/>
      <c r="D34" s="250"/>
      <c r="E34" s="249"/>
    </row>
    <row r="35" spans="1:5">
      <c r="A35" s="252" t="s">
        <v>106</v>
      </c>
      <c r="B35" s="251" t="s">
        <v>395</v>
      </c>
      <c r="C35" s="250">
        <v>0</v>
      </c>
      <c r="D35" s="250">
        <v>0</v>
      </c>
      <c r="E35" s="249">
        <v>0</v>
      </c>
    </row>
    <row r="36" spans="1:5" ht="13.5" thickBot="1">
      <c r="A36" s="248" t="s">
        <v>394</v>
      </c>
      <c r="B36" s="247" t="s">
        <v>393</v>
      </c>
      <c r="C36" s="246"/>
      <c r="D36" s="245"/>
      <c r="E36" s="244"/>
    </row>
    <row r="37" spans="1:5" ht="14.25" thickTop="1" thickBot="1">
      <c r="A37" s="556" t="s">
        <v>414</v>
      </c>
      <c r="B37" s="557"/>
      <c r="C37" s="243">
        <v>1741023.5</v>
      </c>
      <c r="D37" s="243">
        <v>0</v>
      </c>
      <c r="E37" s="242">
        <v>1741023.5</v>
      </c>
    </row>
    <row r="38" spans="1:5" ht="14.25" thickTop="1" thickBot="1">
      <c r="E38" s="241" t="s">
        <v>390</v>
      </c>
    </row>
    <row r="39" spans="1:5" ht="14.25" thickTop="1" thickBot="1">
      <c r="A39" s="568" t="s">
        <v>413</v>
      </c>
      <c r="B39" s="569"/>
      <c r="C39" s="569"/>
      <c r="D39" s="570"/>
      <c r="E39" s="240"/>
    </row>
    <row r="40" spans="1:5" ht="14.25" thickTop="1" thickBot="1">
      <c r="E40" s="241" t="s">
        <v>388</v>
      </c>
    </row>
    <row r="41" spans="1:5" ht="14.25" thickTop="1" thickBot="1">
      <c r="A41" s="568" t="s">
        <v>412</v>
      </c>
      <c r="B41" s="569"/>
      <c r="C41" s="569"/>
      <c r="D41" s="570"/>
      <c r="E41" s="240">
        <f>E39+E37</f>
        <v>1741023.5</v>
      </c>
    </row>
    <row r="42" spans="1:5" ht="124.9" customHeight="1" thickTop="1">
      <c r="A42" s="571" t="s">
        <v>411</v>
      </c>
      <c r="B42" s="571"/>
      <c r="C42" s="571"/>
      <c r="D42" s="571"/>
      <c r="E42" s="571"/>
    </row>
  </sheetData>
  <mergeCells count="11">
    <mergeCell ref="A20:D20"/>
    <mergeCell ref="A39:D39"/>
    <mergeCell ref="A41:D41"/>
    <mergeCell ref="A42:E42"/>
    <mergeCell ref="A1:D1"/>
    <mergeCell ref="A2:D2"/>
    <mergeCell ref="A4:E4"/>
    <mergeCell ref="A21:E21"/>
    <mergeCell ref="A16:B16"/>
    <mergeCell ref="A37:B37"/>
    <mergeCell ref="A18:D18"/>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27</vt:i4>
      </vt:variant>
      <vt:variant>
        <vt:lpstr>Plages nommées</vt:lpstr>
      </vt:variant>
      <vt:variant>
        <vt:i4>15</vt:i4>
      </vt:variant>
    </vt:vector>
  </HeadingPairs>
  <TitlesOfParts>
    <vt:vector size="42" baseType="lpstr">
      <vt:lpstr>pagca41</vt:lpstr>
      <vt:lpstr>pagca41a</vt:lpstr>
      <vt:lpstr>Feuil28</vt:lpstr>
      <vt:lpstr>pagca42</vt:lpstr>
      <vt:lpstr>pagca43</vt:lpstr>
      <vt:lpstr>pagca44</vt:lpstr>
      <vt:lpstr>pagca45</vt:lpstr>
      <vt:lpstr>Feuil29</vt:lpstr>
      <vt:lpstr>pagca46</vt:lpstr>
      <vt:lpstr>pagca47</vt:lpstr>
      <vt:lpstr>Feuil30</vt:lpstr>
      <vt:lpstr>Feuil32</vt:lpstr>
      <vt:lpstr>pagca48</vt:lpstr>
      <vt:lpstr>pagca410</vt:lpstr>
      <vt:lpstr>Feuil31</vt:lpstr>
      <vt:lpstr>pagca412</vt:lpstr>
      <vt:lpstr>pagca414</vt:lpstr>
      <vt:lpstr>pagca416</vt:lpstr>
      <vt:lpstr>Feuil33</vt:lpstr>
      <vt:lpstr>pagca424</vt:lpstr>
      <vt:lpstr>pagca425</vt:lpstr>
      <vt:lpstr>pagca426</vt:lpstr>
      <vt:lpstr>pagca428</vt:lpstr>
      <vt:lpstr>pagca433</vt:lpstr>
      <vt:lpstr>Feuil1</vt:lpstr>
      <vt:lpstr>pagca436</vt:lpstr>
      <vt:lpstr>pagca437</vt:lpstr>
      <vt:lpstr>pagca410!Impression_des_titres</vt:lpstr>
      <vt:lpstr>pagca412!Impression_des_titres</vt:lpstr>
      <vt:lpstr>pagca414!Impression_des_titres</vt:lpstr>
      <vt:lpstr>pagca416!Impression_des_titres</vt:lpstr>
      <vt:lpstr>pagca424!Impression_des_titres</vt:lpstr>
      <vt:lpstr>pagca425!Impression_des_titres</vt:lpstr>
      <vt:lpstr>pagca426!Impression_des_titres</vt:lpstr>
      <vt:lpstr>pagca428!Impression_des_titres</vt:lpstr>
      <vt:lpstr>pagca433!Impression_des_titres</vt:lpstr>
      <vt:lpstr>pagca436!Impression_des_titres</vt:lpstr>
      <vt:lpstr>pagca44!Impression_des_titres</vt:lpstr>
      <vt:lpstr>pagca45!Impression_des_titres</vt:lpstr>
      <vt:lpstr>pagca46!Impression_des_titres</vt:lpstr>
      <vt:lpstr>pagca47!Impression_des_titres</vt:lpstr>
      <vt:lpstr>pagca48!Impression_des_titres</vt:lpstr>
    </vt:vector>
  </TitlesOfParts>
  <Company>CR PACA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2012-05-21T12:21:39Z</cp:lastPrinted>
  <dcterms:created xsi:type="dcterms:W3CDTF">2012-04-03T14:31:18Z</dcterms:created>
  <dcterms:modified xsi:type="dcterms:W3CDTF">2012-05-22T07:37:06Z</dcterms:modified>
</cp:coreProperties>
</file>